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kl\Desktop\"/>
    </mc:Choice>
  </mc:AlternateContent>
  <xr:revisionPtr revIDLastSave="0" documentId="8_{BC0DFA31-E1CA-4C74-ACD9-52BC8D10AEE4}" xr6:coauthVersionLast="47" xr6:coauthVersionMax="47" xr10:uidLastSave="{00000000-0000-0000-0000-000000000000}"/>
  <bookViews>
    <workbookView xWindow="-120" yWindow="-120" windowWidth="20730" windowHeight="11040" tabRatio="718" xr2:uid="{00000000-000D-0000-FFFF-FFFF00000000}"/>
  </bookViews>
  <sheets>
    <sheet name="Protokoll" sheetId="1" r:id="rId1"/>
    <sheet name="M" sheetId="2" r:id="rId2"/>
    <sheet name="N" sheetId="11" r:id="rId3"/>
    <sheet name="PA" sheetId="12" r:id="rId4"/>
    <sheet name="TA" sheetId="13" r:id="rId5"/>
    <sheet name="PB" sheetId="3" r:id="rId6"/>
    <sheet name="TB" sheetId="4" r:id="rId7"/>
    <sheet name="PC" sheetId="5" r:id="rId8"/>
    <sheet name="TC" sheetId="6" r:id="rId9"/>
    <sheet name="PD" sheetId="7" r:id="rId10"/>
    <sheet name="TD" sheetId="8" r:id="rId11"/>
    <sheet name="PE" sheetId="9" r:id="rId12"/>
    <sheet name="TE" sheetId="14" r:id="rId13"/>
    <sheet name="Põhjakotkas" sheetId="15" r:id="rId14"/>
    <sheet name="Pirita" sheetId="17" r:id="rId15"/>
    <sheet name="Narva" sheetId="16" r:id="rId16"/>
    <sheet name="Viljandi" sheetId="18" r:id="rId17"/>
    <sheet name="Pärnu" sheetId="19" r:id="rId18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9" i="1" l="1"/>
  <c r="B6" i="7"/>
  <c r="C6" i="7"/>
  <c r="D6" i="7"/>
  <c r="E6" i="7"/>
  <c r="F6" i="7"/>
  <c r="I5" i="1"/>
  <c r="L5" i="1"/>
  <c r="R5" i="1"/>
  <c r="A6" i="7"/>
  <c r="B7" i="7"/>
  <c r="C7" i="7"/>
  <c r="D7" i="7"/>
  <c r="E7" i="7"/>
  <c r="F7" i="7"/>
  <c r="B27" i="16"/>
  <c r="C27" i="16"/>
  <c r="D27" i="16"/>
  <c r="A27" i="16"/>
  <c r="A24" i="16"/>
  <c r="B24" i="16"/>
  <c r="C24" i="16"/>
  <c r="D24" i="16"/>
  <c r="B23" i="16"/>
  <c r="C23" i="16"/>
  <c r="D23" i="16"/>
  <c r="A23" i="16"/>
  <c r="A18" i="16"/>
  <c r="B18" i="16"/>
  <c r="C18" i="16"/>
  <c r="D18" i="16"/>
  <c r="A19" i="16"/>
  <c r="B19" i="16"/>
  <c r="C19" i="16"/>
  <c r="D19" i="16"/>
  <c r="A20" i="16"/>
  <c r="B20" i="16"/>
  <c r="C20" i="16"/>
  <c r="D20" i="16"/>
  <c r="B17" i="16"/>
  <c r="C17" i="16"/>
  <c r="D17" i="16"/>
  <c r="A17" i="16"/>
  <c r="B14" i="16"/>
  <c r="C14" i="16"/>
  <c r="D14" i="16"/>
  <c r="A14" i="16"/>
  <c r="B11" i="16"/>
  <c r="C11" i="16"/>
  <c r="D11" i="16"/>
  <c r="A11" i="16"/>
  <c r="A6" i="16"/>
  <c r="B6" i="16"/>
  <c r="C6" i="16"/>
  <c r="D6" i="16"/>
  <c r="A7" i="16"/>
  <c r="B7" i="16"/>
  <c r="C7" i="16"/>
  <c r="D7" i="16"/>
  <c r="A8" i="16"/>
  <c r="B8" i="16"/>
  <c r="C8" i="16"/>
  <c r="D8" i="16"/>
  <c r="B5" i="16"/>
  <c r="C5" i="16"/>
  <c r="D5" i="16"/>
  <c r="A5" i="16"/>
  <c r="D2" i="16"/>
  <c r="C2" i="16"/>
  <c r="B2" i="16"/>
  <c r="A2" i="16"/>
  <c r="A39" i="15"/>
  <c r="B39" i="15"/>
  <c r="C39" i="15"/>
  <c r="D39" i="15"/>
  <c r="A40" i="15"/>
  <c r="B40" i="15"/>
  <c r="C40" i="15"/>
  <c r="D40" i="15"/>
  <c r="B38" i="15"/>
  <c r="C38" i="15"/>
  <c r="D38" i="15"/>
  <c r="A38" i="15"/>
  <c r="A34" i="15"/>
  <c r="B34" i="15"/>
  <c r="C34" i="15"/>
  <c r="D34" i="15"/>
  <c r="A35" i="15"/>
  <c r="B35" i="15"/>
  <c r="C35" i="15"/>
  <c r="D35" i="15"/>
  <c r="B33" i="15"/>
  <c r="C33" i="15"/>
  <c r="D33" i="15"/>
  <c r="A33" i="15"/>
  <c r="B30" i="15"/>
  <c r="C30" i="15"/>
  <c r="D30" i="15"/>
  <c r="A30" i="15"/>
  <c r="A26" i="15"/>
  <c r="B26" i="15"/>
  <c r="C26" i="15"/>
  <c r="D26" i="15"/>
  <c r="A27" i="15"/>
  <c r="B27" i="15"/>
  <c r="C27" i="15"/>
  <c r="D27" i="15"/>
  <c r="B25" i="15"/>
  <c r="C25" i="15"/>
  <c r="D25" i="15"/>
  <c r="A25" i="15"/>
  <c r="B22" i="15"/>
  <c r="C22" i="15"/>
  <c r="D22" i="15"/>
  <c r="A22" i="15"/>
  <c r="B19" i="15"/>
  <c r="C19" i="15"/>
  <c r="D19" i="15"/>
  <c r="A19" i="15"/>
  <c r="A11" i="15"/>
  <c r="B11" i="15"/>
  <c r="C11" i="15"/>
  <c r="D11" i="15"/>
  <c r="A12" i="15"/>
  <c r="B12" i="15"/>
  <c r="C12" i="15"/>
  <c r="D12" i="15"/>
  <c r="A13" i="15"/>
  <c r="B13" i="15"/>
  <c r="C13" i="15"/>
  <c r="D13" i="15"/>
  <c r="A14" i="15"/>
  <c r="B14" i="15"/>
  <c r="C14" i="15"/>
  <c r="D14" i="15"/>
  <c r="A15" i="15"/>
  <c r="B15" i="15"/>
  <c r="C15" i="15"/>
  <c r="D15" i="15"/>
  <c r="A16" i="15"/>
  <c r="B16" i="15"/>
  <c r="C16" i="15"/>
  <c r="D16" i="15"/>
  <c r="A8" i="15"/>
  <c r="B8" i="15"/>
  <c r="C8" i="15"/>
  <c r="D8" i="15"/>
  <c r="B7" i="15"/>
  <c r="C7" i="15"/>
  <c r="D7" i="15"/>
  <c r="A7" i="15"/>
  <c r="D4" i="15"/>
  <c r="C4" i="15"/>
  <c r="B4" i="15"/>
  <c r="A4" i="15"/>
  <c r="D3" i="15"/>
  <c r="C3" i="15"/>
  <c r="B3" i="15"/>
  <c r="A3" i="15"/>
  <c r="D2" i="15"/>
  <c r="C2" i="15"/>
  <c r="B2" i="15"/>
  <c r="A2" i="15"/>
  <c r="A4" i="14"/>
  <c r="A2" i="14"/>
  <c r="A5" i="14"/>
  <c r="A3" i="14"/>
  <c r="A3" i="9"/>
  <c r="A5" i="9"/>
  <c r="A4" i="9"/>
  <c r="A6" i="9"/>
  <c r="A2" i="9"/>
  <c r="A7" i="9"/>
  <c r="A3" i="8"/>
  <c r="A4" i="8"/>
  <c r="A2" i="8"/>
  <c r="A5" i="7"/>
  <c r="A8" i="7"/>
  <c r="A4" i="7"/>
  <c r="A9" i="7"/>
  <c r="A10" i="7"/>
  <c r="A3" i="7"/>
  <c r="A7" i="7"/>
  <c r="A2" i="7"/>
  <c r="A2" i="6"/>
  <c r="A4" i="6"/>
  <c r="A8" i="6"/>
  <c r="A5" i="6"/>
  <c r="A3" i="6"/>
  <c r="A9" i="6"/>
  <c r="A7" i="6"/>
  <c r="A6" i="6"/>
  <c r="A8" i="5"/>
  <c r="A6" i="5"/>
  <c r="A2" i="5"/>
  <c r="A7" i="5"/>
  <c r="A3" i="5"/>
  <c r="A4" i="5"/>
  <c r="A5" i="5"/>
  <c r="A13" i="4"/>
  <c r="A12" i="4"/>
  <c r="A14" i="4"/>
  <c r="A2" i="3"/>
  <c r="A3" i="3"/>
  <c r="A4" i="3"/>
  <c r="A5" i="3"/>
  <c r="A6" i="3"/>
  <c r="A7" i="3"/>
  <c r="A8" i="3"/>
  <c r="A9" i="3"/>
  <c r="A10" i="3"/>
  <c r="A11" i="3"/>
  <c r="A12" i="3"/>
  <c r="A13" i="3"/>
  <c r="A14" i="3"/>
  <c r="A2" i="13"/>
  <c r="A3" i="13"/>
  <c r="A4" i="13"/>
  <c r="A2" i="11"/>
  <c r="A3" i="11"/>
  <c r="A4" i="11"/>
  <c r="A2" i="2"/>
  <c r="A3" i="2"/>
  <c r="A4" i="2"/>
  <c r="A2" i="12"/>
  <c r="A3" i="12"/>
  <c r="A4" i="12"/>
  <c r="K99" i="1"/>
  <c r="B2" i="14"/>
  <c r="C2" i="14"/>
  <c r="D2" i="14"/>
  <c r="E2" i="14"/>
  <c r="F2" i="14"/>
  <c r="C4" i="14"/>
  <c r="D4" i="14"/>
  <c r="E4" i="14"/>
  <c r="F4" i="14"/>
  <c r="C5" i="14"/>
  <c r="D5" i="14"/>
  <c r="E5" i="14"/>
  <c r="F5" i="14"/>
  <c r="C3" i="14"/>
  <c r="D3" i="14"/>
  <c r="E3" i="14"/>
  <c r="F3" i="14"/>
  <c r="B5" i="14"/>
  <c r="B3" i="14"/>
  <c r="B4" i="14"/>
  <c r="C3" i="9"/>
  <c r="D3" i="9"/>
  <c r="E3" i="9"/>
  <c r="F3" i="9"/>
  <c r="C5" i="9"/>
  <c r="D5" i="9"/>
  <c r="E5" i="9"/>
  <c r="F5" i="9"/>
  <c r="C4" i="9"/>
  <c r="D4" i="9"/>
  <c r="E4" i="9"/>
  <c r="F4" i="9"/>
  <c r="C6" i="9"/>
  <c r="D6" i="9"/>
  <c r="E6" i="9"/>
  <c r="F6" i="9"/>
  <c r="C2" i="9"/>
  <c r="D2" i="9"/>
  <c r="E2" i="9"/>
  <c r="F2" i="9"/>
  <c r="C7" i="9"/>
  <c r="D7" i="9"/>
  <c r="E7" i="9"/>
  <c r="F7" i="9"/>
  <c r="B5" i="9"/>
  <c r="B4" i="9"/>
  <c r="B6" i="9"/>
  <c r="B2" i="9"/>
  <c r="B7" i="9"/>
  <c r="B3" i="9"/>
  <c r="C3" i="8"/>
  <c r="D3" i="8"/>
  <c r="E3" i="8"/>
  <c r="F3" i="8"/>
  <c r="C4" i="8"/>
  <c r="D4" i="8"/>
  <c r="E4" i="8"/>
  <c r="F4" i="8"/>
  <c r="C2" i="8"/>
  <c r="D2" i="8"/>
  <c r="E2" i="8"/>
  <c r="F2" i="8"/>
  <c r="B4" i="8"/>
  <c r="B2" i="8"/>
  <c r="B3" i="8"/>
  <c r="E5" i="7"/>
  <c r="F5" i="7"/>
  <c r="E8" i="7"/>
  <c r="F8" i="7"/>
  <c r="E4" i="7"/>
  <c r="F4" i="7"/>
  <c r="E9" i="7"/>
  <c r="F9" i="7"/>
  <c r="E10" i="7"/>
  <c r="F10" i="7"/>
  <c r="E3" i="7"/>
  <c r="F3" i="7"/>
  <c r="E2" i="7"/>
  <c r="F2" i="7"/>
  <c r="C5" i="7"/>
  <c r="D5" i="7"/>
  <c r="C8" i="7"/>
  <c r="D8" i="7"/>
  <c r="C4" i="7"/>
  <c r="D4" i="7"/>
  <c r="C9" i="7"/>
  <c r="D9" i="7"/>
  <c r="C10" i="7"/>
  <c r="D10" i="7"/>
  <c r="C3" i="7"/>
  <c r="D3" i="7"/>
  <c r="C2" i="7"/>
  <c r="D2" i="7"/>
  <c r="B8" i="7"/>
  <c r="B4" i="7"/>
  <c r="B9" i="7"/>
  <c r="B10" i="7"/>
  <c r="B3" i="7"/>
  <c r="B2" i="7"/>
  <c r="B5" i="7"/>
  <c r="C2" i="6"/>
  <c r="D2" i="6"/>
  <c r="E2" i="6"/>
  <c r="F2" i="6"/>
  <c r="C4" i="6"/>
  <c r="D4" i="6"/>
  <c r="E4" i="6"/>
  <c r="F4" i="6"/>
  <c r="C8" i="6"/>
  <c r="D8" i="6"/>
  <c r="E8" i="6"/>
  <c r="F8" i="6"/>
  <c r="C5" i="6"/>
  <c r="D5" i="6"/>
  <c r="E5" i="6"/>
  <c r="F5" i="6"/>
  <c r="C3" i="6"/>
  <c r="D3" i="6"/>
  <c r="E3" i="6"/>
  <c r="F3" i="6"/>
  <c r="C9" i="6"/>
  <c r="D9" i="6"/>
  <c r="E9" i="6"/>
  <c r="F9" i="6"/>
  <c r="C7" i="6"/>
  <c r="D7" i="6"/>
  <c r="E7" i="6"/>
  <c r="F7" i="6"/>
  <c r="C6" i="6"/>
  <c r="D6" i="6"/>
  <c r="E6" i="6"/>
  <c r="F6" i="6"/>
  <c r="B4" i="6"/>
  <c r="B8" i="6"/>
  <c r="B5" i="6"/>
  <c r="B3" i="6"/>
  <c r="B9" i="6"/>
  <c r="B7" i="6"/>
  <c r="B6" i="6"/>
  <c r="B2" i="6"/>
  <c r="C8" i="5"/>
  <c r="D8" i="5"/>
  <c r="E8" i="5"/>
  <c r="F8" i="5"/>
  <c r="C6" i="5"/>
  <c r="D6" i="5"/>
  <c r="E6" i="5"/>
  <c r="F6" i="5"/>
  <c r="C2" i="5"/>
  <c r="D2" i="5"/>
  <c r="E2" i="5"/>
  <c r="F2" i="5"/>
  <c r="C7" i="5"/>
  <c r="D7" i="5"/>
  <c r="E7" i="5"/>
  <c r="F7" i="5"/>
  <c r="C3" i="5"/>
  <c r="D3" i="5"/>
  <c r="E3" i="5"/>
  <c r="F3" i="5"/>
  <c r="C4" i="5"/>
  <c r="D4" i="5"/>
  <c r="E4" i="5"/>
  <c r="F4" i="5"/>
  <c r="C5" i="5"/>
  <c r="D5" i="5"/>
  <c r="E5" i="5"/>
  <c r="F5" i="5"/>
  <c r="B6" i="5"/>
  <c r="B2" i="5"/>
  <c r="B7" i="5"/>
  <c r="B3" i="5"/>
  <c r="B4" i="5"/>
  <c r="B5" i="5"/>
  <c r="B8" i="5"/>
  <c r="C13" i="4"/>
  <c r="D13" i="4"/>
  <c r="E13" i="4"/>
  <c r="F13" i="4"/>
  <c r="C12" i="4"/>
  <c r="D12" i="4"/>
  <c r="E12" i="4"/>
  <c r="F12" i="4"/>
  <c r="C14" i="4"/>
  <c r="D14" i="4"/>
  <c r="E14" i="4"/>
  <c r="F14" i="4"/>
  <c r="B12" i="4"/>
  <c r="B14" i="4"/>
  <c r="B13" i="4"/>
  <c r="C2" i="3"/>
  <c r="D2" i="3"/>
  <c r="E2" i="3"/>
  <c r="F2" i="3"/>
  <c r="C3" i="3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C13" i="3"/>
  <c r="D13" i="3"/>
  <c r="E13" i="3"/>
  <c r="F13" i="3"/>
  <c r="C14" i="3"/>
  <c r="D14" i="3"/>
  <c r="E14" i="3"/>
  <c r="F14" i="3"/>
  <c r="B2" i="3"/>
  <c r="B3" i="3"/>
  <c r="B4" i="3"/>
  <c r="B5" i="3"/>
  <c r="B6" i="3"/>
  <c r="B7" i="3"/>
  <c r="B8" i="3"/>
  <c r="B9" i="3"/>
  <c r="B10" i="3"/>
  <c r="B11" i="3"/>
  <c r="B12" i="3"/>
  <c r="B13" i="3"/>
  <c r="B14" i="3"/>
  <c r="C2" i="13"/>
  <c r="D2" i="13"/>
  <c r="E2" i="13"/>
  <c r="F2" i="13"/>
  <c r="G2" i="13"/>
  <c r="C3" i="13"/>
  <c r="D3" i="13"/>
  <c r="E3" i="13"/>
  <c r="F3" i="13"/>
  <c r="G3" i="13"/>
  <c r="C4" i="13"/>
  <c r="D4" i="13"/>
  <c r="E4" i="13"/>
  <c r="F4" i="13"/>
  <c r="G4" i="13"/>
  <c r="B3" i="13"/>
  <c r="B4" i="13"/>
  <c r="B2" i="13"/>
  <c r="C2" i="12"/>
  <c r="D2" i="12"/>
  <c r="E2" i="12"/>
  <c r="F2" i="12"/>
  <c r="G2" i="12"/>
  <c r="C3" i="12"/>
  <c r="D3" i="12"/>
  <c r="E3" i="12"/>
  <c r="F3" i="12"/>
  <c r="G3" i="12"/>
  <c r="C4" i="12"/>
  <c r="D4" i="12"/>
  <c r="E4" i="12"/>
  <c r="F4" i="12"/>
  <c r="G4" i="12"/>
  <c r="B3" i="12"/>
  <c r="B4" i="12"/>
  <c r="B2" i="12"/>
  <c r="C2" i="11"/>
  <c r="D2" i="11"/>
  <c r="E2" i="11"/>
  <c r="F2" i="11"/>
  <c r="G2" i="11"/>
  <c r="C3" i="11"/>
  <c r="D3" i="11"/>
  <c r="E3" i="11"/>
  <c r="F3" i="11"/>
  <c r="G3" i="11"/>
  <c r="C4" i="11"/>
  <c r="D4" i="11"/>
  <c r="E4" i="11"/>
  <c r="F4" i="11"/>
  <c r="G4" i="11"/>
  <c r="B3" i="11"/>
  <c r="B4" i="11"/>
  <c r="B2" i="11"/>
  <c r="C2" i="2"/>
  <c r="D2" i="2"/>
  <c r="E2" i="2"/>
  <c r="F2" i="2"/>
  <c r="G2" i="2"/>
  <c r="C3" i="2"/>
  <c r="D3" i="2"/>
  <c r="E3" i="2"/>
  <c r="F3" i="2"/>
  <c r="G3" i="2"/>
  <c r="C4" i="2"/>
  <c r="D4" i="2"/>
  <c r="E4" i="2"/>
  <c r="F4" i="2"/>
  <c r="G4" i="2"/>
  <c r="B3" i="2"/>
  <c r="B4" i="2"/>
  <c r="B2" i="2"/>
  <c r="K100" i="1" l="1"/>
  <c r="K98" i="1"/>
  <c r="K97" i="1"/>
  <c r="K93" i="1"/>
  <c r="K91" i="1"/>
  <c r="K90" i="1"/>
  <c r="K92" i="1"/>
  <c r="K89" i="1"/>
  <c r="K88" i="1"/>
  <c r="K82" i="1"/>
  <c r="K84" i="1"/>
  <c r="K83" i="1"/>
  <c r="K78" i="1"/>
  <c r="K77" i="1"/>
  <c r="K76" i="1"/>
  <c r="K72" i="1"/>
  <c r="K75" i="1"/>
  <c r="K73" i="1"/>
  <c r="K74" i="1"/>
  <c r="K71" i="1"/>
  <c r="K60" i="1"/>
  <c r="K66" i="1"/>
  <c r="K62" i="1"/>
  <c r="K63" i="1"/>
  <c r="K65" i="1"/>
  <c r="K67" i="1"/>
  <c r="K61" i="1"/>
  <c r="K64" i="1"/>
  <c r="K53" i="1"/>
  <c r="K54" i="1"/>
  <c r="K56" i="1"/>
  <c r="K50" i="1"/>
  <c r="K52" i="1"/>
  <c r="K55" i="1"/>
  <c r="K51" i="1"/>
  <c r="K46" i="1"/>
  <c r="K45" i="1"/>
  <c r="K44" i="1"/>
  <c r="K36" i="1"/>
  <c r="K29" i="1"/>
  <c r="K34" i="1"/>
  <c r="K32" i="1"/>
  <c r="K38" i="1"/>
  <c r="K39" i="1"/>
  <c r="K40" i="1"/>
  <c r="K31" i="1"/>
  <c r="K35" i="1"/>
  <c r="K33" i="1"/>
  <c r="K30" i="1"/>
  <c r="K28" i="1"/>
  <c r="K37" i="1"/>
  <c r="R23" i="1"/>
  <c r="L24" i="1"/>
  <c r="I24" i="1"/>
  <c r="R22" i="1"/>
  <c r="L23" i="1"/>
  <c r="I23" i="1"/>
  <c r="R24" i="1"/>
  <c r="L22" i="1"/>
  <c r="I22" i="1"/>
  <c r="R16" i="1"/>
  <c r="L18" i="1"/>
  <c r="I18" i="1"/>
  <c r="R17" i="1"/>
  <c r="L16" i="1"/>
  <c r="I16" i="1"/>
  <c r="R18" i="1"/>
  <c r="L17" i="1"/>
  <c r="I17" i="1"/>
  <c r="R12" i="1"/>
  <c r="L12" i="1"/>
  <c r="I12" i="1"/>
  <c r="R11" i="1"/>
  <c r="L10" i="1"/>
  <c r="I10" i="1"/>
  <c r="R10" i="1"/>
  <c r="L11" i="1"/>
  <c r="I11" i="1"/>
  <c r="I4" i="1"/>
  <c r="L4" i="1"/>
  <c r="R6" i="1"/>
  <c r="R4" i="1"/>
  <c r="L6" i="1"/>
  <c r="I6" i="1"/>
</calcChain>
</file>

<file path=xl/sharedStrings.xml><?xml version="1.0" encoding="utf-8"?>
<sst xmlns="http://schemas.openxmlformats.org/spreadsheetml/2006/main" count="657" uniqueCount="122">
  <si>
    <t>NR</t>
  </si>
  <si>
    <t>MEHED</t>
  </si>
  <si>
    <t>AASTA</t>
  </si>
  <si>
    <t>KAAL</t>
  </si>
  <si>
    <t>JOOKS</t>
  </si>
  <si>
    <t>KOHT</t>
  </si>
  <si>
    <t>MAX SUR</t>
  </si>
  <si>
    <t>max tõm</t>
  </si>
  <si>
    <t>MAX TÕM</t>
  </si>
  <si>
    <t>SUR 2´ 40kg</t>
  </si>
  <si>
    <t>TÕM 2´  40kg</t>
  </si>
  <si>
    <t>KOKKU</t>
  </si>
  <si>
    <t>NAISED</t>
  </si>
  <si>
    <t>SUR 2´ 30kg</t>
  </si>
  <si>
    <t>TÕM 2´  30kg</t>
  </si>
  <si>
    <t>POISID  A</t>
  </si>
  <si>
    <t>SUR 2´ 35kg</t>
  </si>
  <si>
    <t>TÕM 2´  35kg</t>
  </si>
  <si>
    <t>POISID  B</t>
  </si>
  <si>
    <t>SUR 2´ 25kg</t>
  </si>
  <si>
    <t>TÕM 2´  25kg</t>
  </si>
  <si>
    <t>TÜDRUKUD  A</t>
  </si>
  <si>
    <t>POISID  C</t>
  </si>
  <si>
    <t>SUR 2´ 20kg</t>
  </si>
  <si>
    <t>TÕM 2´  20kg</t>
  </si>
  <si>
    <t>TÜDRUKUD C</t>
  </si>
  <si>
    <t>SUR 2´ 15kg</t>
  </si>
  <si>
    <t>TÕM 2´  15kg</t>
  </si>
  <si>
    <t>POISID  D</t>
  </si>
  <si>
    <t>TÜDRUKUD D</t>
  </si>
  <si>
    <t>SUR 2´ 10kg</t>
  </si>
  <si>
    <t>TÕM 2´  10kg</t>
  </si>
  <si>
    <t>POISID E</t>
  </si>
  <si>
    <t>TÜDRUKUD E</t>
  </si>
  <si>
    <t>Põhjakotkas</t>
  </si>
  <si>
    <t>KLUBI</t>
  </si>
  <si>
    <t>Juri Damaskin</t>
  </si>
  <si>
    <t> Aleksander Vassiljev</t>
  </si>
  <si>
    <t>Rem Samsonov</t>
  </si>
  <si>
    <t>Veronika Karotam</t>
  </si>
  <si>
    <t>Katarina Hirvi</t>
  </si>
  <si>
    <t>Gradimir Tihhonov</t>
  </si>
  <si>
    <t>Fjodor Fedosejev</t>
  </si>
  <si>
    <t>Jaroslav kerimov</t>
  </si>
  <si>
    <t>Igor Kolpakov</t>
  </si>
  <si>
    <t>Leonid Koltsov</t>
  </si>
  <si>
    <t>Artemi Kukuskin</t>
  </si>
  <si>
    <t>TÜDRUKUD  B</t>
  </si>
  <si>
    <t>Anika Peensalu  </t>
  </si>
  <si>
    <t>Siim Sildveer</t>
  </si>
  <si>
    <t>Emika Gutmann</t>
  </si>
  <si>
    <t>Amelia Polistsuk</t>
  </si>
  <si>
    <t>Sofia Matvijenko</t>
  </si>
  <si>
    <t>Georg Timofejev</t>
  </si>
  <si>
    <t>Artemi Hozjainov</t>
  </si>
  <si>
    <t>Svjatoslav Andrejenko</t>
  </si>
  <si>
    <t>Daniil Kokaulin</t>
  </si>
  <si>
    <t>Aleksia Polistsuk</t>
  </si>
  <si>
    <t>Polina Orljuk</t>
  </si>
  <si>
    <t>Olesja Grebenjuk</t>
  </si>
  <si>
    <t>Aleksei Olenin</t>
  </si>
  <si>
    <t>Narva</t>
  </si>
  <si>
    <t>Julia Varšavskaja</t>
  </si>
  <si>
    <t>Ruslan Lisienko</t>
  </si>
  <si>
    <t>Makar Jerjemin</t>
  </si>
  <si>
    <t>Zahar Jerjemin</t>
  </si>
  <si>
    <t>Aleksei Pomaznev</t>
  </si>
  <si>
    <t>Aleks Jurjev</t>
  </si>
  <si>
    <t>Mihhail Issakov</t>
  </si>
  <si>
    <t>Sofja Fedorova</t>
  </si>
  <si>
    <t>Aleksandr Bespalov</t>
  </si>
  <si>
    <t>Danil Jelisejev</t>
  </si>
  <si>
    <t>Aleksandr Bendi</t>
  </si>
  <si>
    <t>Aleksandra Pagi</t>
  </si>
  <si>
    <t>Maksim Minin</t>
  </si>
  <si>
    <t>Boshena Fedorova</t>
  </si>
  <si>
    <t>Viktor Lisienko</t>
  </si>
  <si>
    <t>Mihail Pavlov</t>
  </si>
  <si>
    <t>Pirita</t>
  </si>
  <si>
    <t>Egor Gretšnevkin</t>
  </si>
  <si>
    <t>Margarita Grigorjeva </t>
  </si>
  <si>
    <t>Viktoria Liuklian</t>
  </si>
  <si>
    <t>Hans Jago</t>
  </si>
  <si>
    <t>Leonid Borodajev</t>
  </si>
  <si>
    <t>Anette Baum</t>
  </si>
  <si>
    <t>Pärnu</t>
  </si>
  <si>
    <t>Eve Külasalu</t>
  </si>
  <si>
    <t>Viljandi</t>
  </si>
  <si>
    <t>Aerutajate Talvepäevad Viljandis 2023</t>
  </si>
  <si>
    <t>Anna Drusinova</t>
  </si>
  <si>
    <t>Vladislav Kapinos</t>
  </si>
  <si>
    <t>Ekaterina Kapinos</t>
  </si>
  <si>
    <t>Veiko Aasma</t>
  </si>
  <si>
    <t>Viivika Aasma</t>
  </si>
  <si>
    <t>Ene-Ly Leppik</t>
  </si>
  <si>
    <t>Helene Kihu</t>
  </si>
  <si>
    <t>Loore-Lisandra Teras</t>
  </si>
  <si>
    <t>Maksim Korjukavets</t>
  </si>
  <si>
    <t>Adrian Sutt</t>
  </si>
  <si>
    <t>Oliver Truus</t>
  </si>
  <si>
    <t>Emajõe</t>
  </si>
  <si>
    <t>Robin Aasa</t>
  </si>
  <si>
    <t>Jasper Becker</t>
  </si>
  <si>
    <t>Isabella Becker</t>
  </si>
  <si>
    <t>Martin Luik</t>
  </si>
  <si>
    <t>Paul Vihmann</t>
  </si>
  <si>
    <t>Jorgen Kristjan Oja</t>
  </si>
  <si>
    <t>mx sur I</t>
  </si>
  <si>
    <t>mx sur II</t>
  </si>
  <si>
    <t>mx sur III</t>
  </si>
  <si>
    <t>mx tõm I</t>
  </si>
  <si>
    <t>mx tõm III</t>
  </si>
  <si>
    <t>mx tõm II</t>
  </si>
  <si>
    <t>max sur kg</t>
  </si>
  <si>
    <t>TÜDRUKUD A</t>
  </si>
  <si>
    <t>Boris Lisienko</t>
  </si>
  <si>
    <t>DNF</t>
  </si>
  <si>
    <t>Loore-Lisanna Teras</t>
  </si>
  <si>
    <t>I</t>
  </si>
  <si>
    <t>II</t>
  </si>
  <si>
    <t>III</t>
  </si>
  <si>
    <t>Hans Jaago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</si>
</sst>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charset val="186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sz val="14"/>
      <color rgb="FF222222"/>
      <name val="Calibri "/>
      <charset val="186"/>
    </font>
    <font>
      <b/>
      <sz val="14"/>
      <name val="Calibri"/>
      <family val="2"/>
      <charset val="186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charset val="186"/>
    </font>
    <font>
      <sz val="12"/>
      <color rgb="FF222222"/>
      <name val="Calibri "/>
      <charset val="186"/>
    </font>
    <font>
      <b/>
      <sz val="12"/>
      <name val="Calibri"/>
      <family val="2"/>
      <charset val="186"/>
    </font>
    <font>
      <b/>
      <sz val="12"/>
      <name val="Calibri"/>
      <family val="2"/>
    </font>
    <font>
      <sz val="12"/>
      <name val="Calibri"/>
      <family val="2"/>
      <charset val="186"/>
      <scheme val="minor"/>
    </font>
    <font>
      <sz val="12"/>
      <name val="Calibri"/>
      <family val="2"/>
      <charset val="186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2" fillId="0" borderId="1" xfId="1" applyFont="1" applyBorder="1"/>
    <xf numFmtId="0" fontId="3" fillId="0" borderId="2" xfId="1" applyFont="1" applyBorder="1"/>
    <xf numFmtId="0" fontId="5" fillId="0" borderId="0" xfId="1" applyFont="1"/>
    <xf numFmtId="0" fontId="2" fillId="0" borderId="2" xfId="1" applyFont="1" applyBorder="1"/>
    <xf numFmtId="0" fontId="3" fillId="0" borderId="0" xfId="1" applyFont="1"/>
    <xf numFmtId="0" fontId="0" fillId="0" borderId="4" xfId="0" applyBorder="1"/>
    <xf numFmtId="0" fontId="5" fillId="0" borderId="4" xfId="1" applyFont="1" applyBorder="1"/>
    <xf numFmtId="0" fontId="6" fillId="0" borderId="4" xfId="1" applyFont="1" applyBorder="1"/>
    <xf numFmtId="0" fontId="7" fillId="0" borderId="1" xfId="1" applyFont="1" applyBorder="1"/>
    <xf numFmtId="0" fontId="8" fillId="0" borderId="2" xfId="1" applyFont="1" applyBorder="1"/>
    <xf numFmtId="0" fontId="9" fillId="0" borderId="0" xfId="0" applyFont="1"/>
    <xf numFmtId="0" fontId="9" fillId="0" borderId="5" xfId="0" applyFont="1" applyBorder="1"/>
    <xf numFmtId="0" fontId="9" fillId="0" borderId="4" xfId="0" applyFont="1" applyBorder="1"/>
    <xf numFmtId="0" fontId="10" fillId="0" borderId="5" xfId="0" applyFont="1" applyBorder="1"/>
    <xf numFmtId="0" fontId="11" fillId="0" borderId="2" xfId="1" applyFont="1" applyBorder="1"/>
    <xf numFmtId="0" fontId="11" fillId="0" borderId="3" xfId="1" applyFont="1" applyBorder="1"/>
    <xf numFmtId="0" fontId="13" fillId="0" borderId="5" xfId="1" applyFont="1" applyBorder="1"/>
    <xf numFmtId="0" fontId="11" fillId="0" borderId="5" xfId="1" applyFont="1" applyBorder="1"/>
    <xf numFmtId="0" fontId="11" fillId="0" borderId="4" xfId="1" applyFont="1" applyBorder="1"/>
    <xf numFmtId="0" fontId="12" fillId="0" borderId="0" xfId="1" applyFont="1"/>
    <xf numFmtId="0" fontId="8" fillId="0" borderId="0" xfId="1" applyFont="1"/>
    <xf numFmtId="0" fontId="11" fillId="0" borderId="0" xfId="1" applyFont="1"/>
    <xf numFmtId="0" fontId="7" fillId="0" borderId="2" xfId="1" applyFont="1" applyBorder="1"/>
    <xf numFmtId="0" fontId="9" fillId="0" borderId="6" xfId="0" applyFont="1" applyBorder="1"/>
    <xf numFmtId="164" fontId="3" fillId="0" borderId="10" xfId="1" applyNumberFormat="1" applyFont="1" applyBorder="1"/>
    <xf numFmtId="0" fontId="3" fillId="0" borderId="10" xfId="1" applyFont="1" applyBorder="1"/>
    <xf numFmtId="0" fontId="0" fillId="0" borderId="12" xfId="0" applyBorder="1"/>
    <xf numFmtId="0" fontId="0" fillId="0" borderId="14" xfId="0" applyBorder="1"/>
    <xf numFmtId="0" fontId="4" fillId="0" borderId="9" xfId="1" applyFont="1" applyBorder="1"/>
    <xf numFmtId="0" fontId="4" fillId="0" borderId="12" xfId="1" applyFont="1" applyBorder="1"/>
    <xf numFmtId="0" fontId="6" fillId="0" borderId="14" xfId="1" applyFont="1" applyBorder="1"/>
    <xf numFmtId="0" fontId="2" fillId="0" borderId="10" xfId="1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7" xfId="0" applyFont="1" applyBorder="1"/>
    <xf numFmtId="0" fontId="9" fillId="0" borderId="14" xfId="0" applyFont="1" applyBorder="1"/>
    <xf numFmtId="0" fontId="8" fillId="0" borderId="9" xfId="1" applyFont="1" applyBorder="1"/>
    <xf numFmtId="164" fontId="8" fillId="0" borderId="10" xfId="1" applyNumberFormat="1" applyFont="1" applyBorder="1"/>
    <xf numFmtId="0" fontId="8" fillId="0" borderId="10" xfId="1" applyFont="1" applyBorder="1"/>
    <xf numFmtId="0" fontId="9" fillId="0" borderId="13" xfId="0" applyFont="1" applyBorder="1"/>
    <xf numFmtId="0" fontId="8" fillId="0" borderId="18" xfId="1" applyFont="1" applyBorder="1"/>
    <xf numFmtId="0" fontId="9" fillId="0" borderId="19" xfId="0" applyFont="1" applyBorder="1"/>
    <xf numFmtId="0" fontId="9" fillId="0" borderId="20" xfId="0" applyFont="1" applyBorder="1"/>
    <xf numFmtId="0" fontId="0" fillId="0" borderId="8" xfId="0" applyBorder="1"/>
    <xf numFmtId="0" fontId="11" fillId="0" borderId="9" xfId="1" applyFont="1" applyBorder="1"/>
    <xf numFmtId="0" fontId="11" fillId="0" borderId="10" xfId="1" applyFont="1" applyBorder="1"/>
    <xf numFmtId="0" fontId="11" fillId="0" borderId="11" xfId="1" applyFont="1" applyBorder="1"/>
    <xf numFmtId="0" fontId="11" fillId="0" borderId="12" xfId="1" applyFont="1" applyBorder="1"/>
    <xf numFmtId="0" fontId="13" fillId="0" borderId="13" xfId="1" applyFont="1" applyBorder="1"/>
    <xf numFmtId="0" fontId="7" fillId="0" borderId="10" xfId="1" applyFont="1" applyBorder="1"/>
    <xf numFmtId="0" fontId="10" fillId="0" borderId="11" xfId="0" applyFont="1" applyBorder="1"/>
    <xf numFmtId="0" fontId="10" fillId="0" borderId="17" xfId="0" applyFont="1" applyBorder="1"/>
    <xf numFmtId="0" fontId="10" fillId="0" borderId="13" xfId="0" applyFont="1" applyBorder="1"/>
    <xf numFmtId="0" fontId="13" fillId="0" borderId="11" xfId="1" applyFont="1" applyBorder="1"/>
    <xf numFmtId="0" fontId="13" fillId="0" borderId="17" xfId="1" applyFont="1" applyBorder="1"/>
    <xf numFmtId="0" fontId="14" fillId="0" borderId="0" xfId="0" applyFont="1"/>
    <xf numFmtId="0" fontId="15" fillId="0" borderId="0" xfId="0" applyFont="1"/>
    <xf numFmtId="0" fontId="16" fillId="0" borderId="1" xfId="1" applyFont="1" applyBorder="1"/>
    <xf numFmtId="0" fontId="17" fillId="0" borderId="2" xfId="1" applyFont="1" applyBorder="1"/>
    <xf numFmtId="164" fontId="17" fillId="0" borderId="10" xfId="1" applyNumberFormat="1" applyFont="1" applyBorder="1"/>
    <xf numFmtId="0" fontId="17" fillId="0" borderId="9" xfId="1" applyFont="1" applyBorder="1"/>
    <xf numFmtId="0" fontId="17" fillId="0" borderId="10" xfId="1" applyFont="1" applyBorder="1"/>
    <xf numFmtId="0" fontId="15" fillId="0" borderId="5" xfId="0" applyFont="1" applyBorder="1"/>
    <xf numFmtId="0" fontId="15" fillId="0" borderId="13" xfId="0" applyFont="1" applyBorder="1"/>
    <xf numFmtId="0" fontId="15" fillId="0" borderId="11" xfId="0" applyFont="1" applyBorder="1"/>
    <xf numFmtId="0" fontId="18" fillId="0" borderId="7" xfId="1" applyFont="1" applyBorder="1"/>
    <xf numFmtId="0" fontId="18" fillId="0" borderId="16" xfId="1" applyFont="1" applyBorder="1"/>
    <xf numFmtId="0" fontId="18" fillId="0" borderId="15" xfId="1" applyFont="1" applyBorder="1"/>
    <xf numFmtId="0" fontId="15" fillId="0" borderId="4" xfId="0" applyFont="1" applyBorder="1"/>
    <xf numFmtId="0" fontId="15" fillId="0" borderId="14" xfId="0" applyFont="1" applyBorder="1"/>
    <xf numFmtId="0" fontId="15" fillId="0" borderId="12" xfId="0" applyFont="1" applyBorder="1"/>
    <xf numFmtId="0" fontId="18" fillId="0" borderId="7" xfId="1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9" fillId="0" borderId="4" xfId="0" applyFont="1" applyBorder="1"/>
    <xf numFmtId="0" fontId="14" fillId="0" borderId="5" xfId="0" applyFont="1" applyBorder="1" applyAlignment="1">
      <alignment horizontal="right"/>
    </xf>
    <xf numFmtId="0" fontId="14" fillId="0" borderId="4" xfId="0" applyFont="1" applyBorder="1" applyAlignment="1">
      <alignment horizontal="right"/>
    </xf>
    <xf numFmtId="0" fontId="20" fillId="0" borderId="9" xfId="1" applyFont="1" applyBorder="1"/>
    <xf numFmtId="0" fontId="20" fillId="0" borderId="10" xfId="1" applyFont="1" applyBorder="1"/>
    <xf numFmtId="0" fontId="14" fillId="0" borderId="7" xfId="0" applyFont="1" applyBorder="1" applyAlignment="1">
      <alignment horizontal="right"/>
    </xf>
    <xf numFmtId="0" fontId="21" fillId="0" borderId="4" xfId="1" applyFont="1" applyBorder="1" applyAlignment="1">
      <alignment horizontal="right"/>
    </xf>
    <xf numFmtId="0" fontId="21" fillId="0" borderId="7" xfId="1" applyFont="1" applyBorder="1" applyAlignment="1">
      <alignment horizontal="right"/>
    </xf>
    <xf numFmtId="0" fontId="22" fillId="0" borderId="7" xfId="0" applyFont="1" applyBorder="1"/>
    <xf numFmtId="0" fontId="23" fillId="0" borderId="7" xfId="1" applyFont="1" applyBorder="1"/>
    <xf numFmtId="0" fontId="18" fillId="0" borderId="4" xfId="1" applyFont="1" applyBorder="1" applyAlignment="1">
      <alignment horizontal="right"/>
    </xf>
    <xf numFmtId="0" fontId="15" fillId="0" borderId="7" xfId="0" applyFont="1" applyBorder="1"/>
    <xf numFmtId="0" fontId="24" fillId="0" borderId="5" xfId="1" applyFont="1" applyBorder="1"/>
    <xf numFmtId="0" fontId="25" fillId="0" borderId="5" xfId="1" applyFont="1" applyBorder="1"/>
    <xf numFmtId="0" fontId="25" fillId="0" borderId="13" xfId="1" applyFont="1" applyBorder="1"/>
    <xf numFmtId="0" fontId="24" fillId="0" borderId="4" xfId="1" applyFont="1" applyBorder="1"/>
    <xf numFmtId="0" fontId="25" fillId="0" borderId="4" xfId="1" applyFont="1" applyBorder="1"/>
    <xf numFmtId="0" fontId="25" fillId="0" borderId="14" xfId="1" applyFont="1" applyBorder="1"/>
    <xf numFmtId="0" fontId="26" fillId="0" borderId="7" xfId="1" applyFont="1" applyBorder="1" applyAlignment="1">
      <alignment horizontal="right"/>
    </xf>
    <xf numFmtId="0" fontId="24" fillId="0" borderId="0" xfId="1" applyFont="1"/>
    <xf numFmtId="0" fontId="17" fillId="0" borderId="0" xfId="1" applyFont="1"/>
    <xf numFmtId="0" fontId="20" fillId="0" borderId="0" xfId="1" applyFont="1"/>
    <xf numFmtId="0" fontId="15" fillId="0" borderId="22" xfId="0" applyFont="1" applyBorder="1"/>
    <xf numFmtId="0" fontId="15" fillId="0" borderId="23" xfId="0" applyFont="1" applyBorder="1"/>
    <xf numFmtId="0" fontId="18" fillId="0" borderId="24" xfId="1" applyFont="1" applyBorder="1"/>
    <xf numFmtId="0" fontId="18" fillId="0" borderId="24" xfId="1" applyFont="1" applyBorder="1" applyAlignment="1">
      <alignment horizontal="right"/>
    </xf>
    <xf numFmtId="0" fontId="16" fillId="0" borderId="2" xfId="1" applyFont="1" applyBorder="1"/>
    <xf numFmtId="0" fontId="16" fillId="0" borderId="10" xfId="1" applyFont="1" applyBorder="1"/>
    <xf numFmtId="0" fontId="15" fillId="0" borderId="21" xfId="0" applyFont="1" applyBorder="1"/>
    <xf numFmtId="0" fontId="18" fillId="0" borderId="5" xfId="1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26" fillId="0" borderId="5" xfId="1" applyFont="1" applyBorder="1" applyAlignment="1">
      <alignment horizontal="right"/>
    </xf>
    <xf numFmtId="0" fontId="26" fillId="0" borderId="4" xfId="1" applyFont="1" applyBorder="1" applyAlignment="1">
      <alignment horizontal="right"/>
    </xf>
    <xf numFmtId="0" fontId="22" fillId="0" borderId="14" xfId="0" applyFont="1" applyBorder="1"/>
    <xf numFmtId="0" fontId="22" fillId="0" borderId="12" xfId="0" applyFont="1" applyBorder="1"/>
    <xf numFmtId="0" fontId="22" fillId="0" borderId="13" xfId="0" applyFont="1" applyBorder="1"/>
    <xf numFmtId="0" fontId="27" fillId="0" borderId="11" xfId="1" applyFont="1" applyBorder="1"/>
    <xf numFmtId="0" fontId="27" fillId="0" borderId="13" xfId="1" applyFont="1" applyBorder="1"/>
    <xf numFmtId="0" fontId="27" fillId="0" borderId="12" xfId="1" applyFont="1" applyBorder="1"/>
    <xf numFmtId="0" fontId="27" fillId="0" borderId="14" xfId="1" applyFont="1" applyBorder="1"/>
    <xf numFmtId="0" fontId="28" fillId="0" borderId="7" xfId="1" applyFont="1" applyBorder="1" applyAlignment="1">
      <alignment horizontal="right"/>
    </xf>
    <xf numFmtId="0" fontId="23" fillId="0" borderId="4" xfId="1" applyFont="1" applyBorder="1"/>
  </cellXfs>
  <cellStyles count="2">
    <cellStyle name="Excel Built-in Normal" xfId="1" xr:uid="{00000000-0005-0000-0000-000000000000}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tabSelected="1" zoomScale="115" zoomScaleNormal="115" workbookViewId="0">
      <selection activeCell="L16" sqref="L16"/>
    </sheetView>
  </sheetViews>
  <sheetFormatPr defaultRowHeight="15.75"/>
  <cols>
    <col min="1" max="1" width="7.7109375" style="57" customWidth="1"/>
    <col min="2" max="2" width="21.42578125" style="57" bestFit="1" customWidth="1"/>
    <col min="3" max="3" width="10.85546875" style="57" bestFit="1" customWidth="1"/>
    <col min="4" max="4" width="6.7109375" style="57" bestFit="1" customWidth="1"/>
    <col min="5" max="5" width="6.28515625" style="57" bestFit="1" customWidth="1"/>
    <col min="6" max="6" width="6.42578125" style="57" bestFit="1" customWidth="1"/>
    <col min="7" max="7" width="10.42578125" style="57" bestFit="1" customWidth="1"/>
    <col min="8" max="8" width="10" style="57" bestFit="1" customWidth="1"/>
    <col min="9" max="9" width="11.5703125" style="57" bestFit="1" customWidth="1"/>
    <col min="10" max="10" width="5.7109375" style="57" bestFit="1" customWidth="1"/>
    <col min="11" max="11" width="8.42578125" style="57" bestFit="1" customWidth="1"/>
    <col min="12" max="12" width="9.7109375" style="57" bestFit="1" customWidth="1"/>
    <col min="13" max="13" width="5.7109375" style="57" bestFit="1" customWidth="1"/>
    <col min="14" max="14" width="10.85546875" style="57" bestFit="1" customWidth="1"/>
    <col min="15" max="15" width="5.7109375" style="57" bestFit="1" customWidth="1"/>
    <col min="16" max="16" width="12" style="57" bestFit="1" customWidth="1"/>
    <col min="17" max="17" width="5.7109375" style="57" bestFit="1" customWidth="1"/>
    <col min="18" max="18" width="7" style="57" bestFit="1" customWidth="1"/>
    <col min="19" max="16384" width="9.140625" style="57"/>
  </cols>
  <sheetData>
    <row r="1" spans="1:19">
      <c r="A1" s="56" t="s">
        <v>88</v>
      </c>
    </row>
    <row r="2" spans="1:19" ht="16.5" thickBot="1"/>
    <row r="3" spans="1:19" ht="16.5" thickBot="1">
      <c r="A3" s="58" t="s">
        <v>0</v>
      </c>
      <c r="B3" s="59" t="s">
        <v>1</v>
      </c>
      <c r="C3" s="59" t="s">
        <v>35</v>
      </c>
      <c r="D3" s="59" t="s">
        <v>2</v>
      </c>
      <c r="E3" s="60" t="s">
        <v>3</v>
      </c>
      <c r="F3" s="61" t="s">
        <v>4</v>
      </c>
      <c r="G3" s="62" t="s">
        <v>5</v>
      </c>
      <c r="H3" s="61" t="s">
        <v>113</v>
      </c>
      <c r="I3" s="59" t="s">
        <v>6</v>
      </c>
      <c r="J3" s="62" t="s">
        <v>5</v>
      </c>
      <c r="K3" s="61" t="s">
        <v>7</v>
      </c>
      <c r="L3" s="59" t="s">
        <v>8</v>
      </c>
      <c r="M3" s="62" t="s">
        <v>5</v>
      </c>
      <c r="N3" s="61" t="s">
        <v>9</v>
      </c>
      <c r="O3" s="62" t="s">
        <v>5</v>
      </c>
      <c r="P3" s="61" t="s">
        <v>10</v>
      </c>
      <c r="Q3" s="62" t="s">
        <v>5</v>
      </c>
      <c r="R3" s="61" t="s">
        <v>11</v>
      </c>
      <c r="S3" s="59" t="s">
        <v>5</v>
      </c>
    </row>
    <row r="4" spans="1:19">
      <c r="A4" s="63">
        <v>265</v>
      </c>
      <c r="B4" s="63" t="s">
        <v>101</v>
      </c>
      <c r="C4" s="63" t="s">
        <v>87</v>
      </c>
      <c r="D4" s="63">
        <v>2004</v>
      </c>
      <c r="E4" s="64">
        <v>74.7</v>
      </c>
      <c r="F4" s="65">
        <v>14.58</v>
      </c>
      <c r="G4" s="64">
        <v>2</v>
      </c>
      <c r="H4" s="65">
        <v>120</v>
      </c>
      <c r="I4" s="66">
        <f>H4-E4</f>
        <v>45.3</v>
      </c>
      <c r="J4" s="67">
        <v>1</v>
      </c>
      <c r="K4" s="68">
        <v>105</v>
      </c>
      <c r="L4" s="66">
        <f>K4-E4</f>
        <v>30.299999999999997</v>
      </c>
      <c r="M4" s="67">
        <v>1</v>
      </c>
      <c r="N4" s="68">
        <v>77</v>
      </c>
      <c r="O4" s="67">
        <v>1</v>
      </c>
      <c r="P4" s="68">
        <v>67</v>
      </c>
      <c r="Q4" s="67">
        <v>1</v>
      </c>
      <c r="R4" s="68">
        <f>Q4+O4+M4+J4+G4</f>
        <v>6</v>
      </c>
      <c r="S4" s="75" t="s">
        <v>118</v>
      </c>
    </row>
    <row r="5" spans="1:19">
      <c r="A5" s="69">
        <v>259</v>
      </c>
      <c r="B5" s="69" t="s">
        <v>60</v>
      </c>
      <c r="C5" s="69" t="s">
        <v>61</v>
      </c>
      <c r="D5" s="69">
        <v>2004</v>
      </c>
      <c r="E5" s="70">
        <v>90.2</v>
      </c>
      <c r="F5" s="71">
        <v>14.18</v>
      </c>
      <c r="G5" s="70">
        <v>1</v>
      </c>
      <c r="H5" s="71">
        <v>100</v>
      </c>
      <c r="I5" s="66">
        <f>H5-E5</f>
        <v>9.7999999999999972</v>
      </c>
      <c r="J5" s="67">
        <v>3</v>
      </c>
      <c r="K5" s="68">
        <v>90</v>
      </c>
      <c r="L5" s="66">
        <f>K5-E5</f>
        <v>-0.20000000000000284</v>
      </c>
      <c r="M5" s="67">
        <v>3</v>
      </c>
      <c r="N5" s="68">
        <v>74</v>
      </c>
      <c r="O5" s="67">
        <v>2</v>
      </c>
      <c r="P5" s="68">
        <v>48</v>
      </c>
      <c r="Q5" s="67">
        <v>2</v>
      </c>
      <c r="R5" s="68">
        <f>Q5+O5+M5+J5+G5</f>
        <v>11</v>
      </c>
      <c r="S5" s="92" t="s">
        <v>119</v>
      </c>
    </row>
    <row r="6" spans="1:19">
      <c r="A6" s="69">
        <v>233</v>
      </c>
      <c r="B6" s="69" t="s">
        <v>121</v>
      </c>
      <c r="C6" s="69" t="s">
        <v>78</v>
      </c>
      <c r="D6" s="69">
        <v>2004</v>
      </c>
      <c r="E6" s="70">
        <v>77.599999999999994</v>
      </c>
      <c r="F6" s="71">
        <v>16.37</v>
      </c>
      <c r="G6" s="70">
        <v>3</v>
      </c>
      <c r="H6" s="71">
        <v>97.5</v>
      </c>
      <c r="I6" s="66">
        <f>H6-E6</f>
        <v>19.900000000000006</v>
      </c>
      <c r="J6" s="67">
        <v>2</v>
      </c>
      <c r="K6" s="68">
        <v>80</v>
      </c>
      <c r="L6" s="66">
        <f>K6-E6</f>
        <v>2.4000000000000057</v>
      </c>
      <c r="M6" s="67">
        <v>2</v>
      </c>
      <c r="N6" s="68">
        <v>43</v>
      </c>
      <c r="O6" s="67">
        <v>3</v>
      </c>
      <c r="P6" s="68">
        <v>47</v>
      </c>
      <c r="Q6" s="67">
        <v>3</v>
      </c>
      <c r="R6" s="68">
        <f>Q6+O6+M6+J6+G6</f>
        <v>13</v>
      </c>
      <c r="S6" s="76" t="s">
        <v>120</v>
      </c>
    </row>
    <row r="8" spans="1:19" ht="16.5" thickBot="1"/>
    <row r="9" spans="1:19" ht="16.5" thickBot="1">
      <c r="A9" s="58" t="s">
        <v>0</v>
      </c>
      <c r="B9" s="59" t="s">
        <v>12</v>
      </c>
      <c r="C9" s="59" t="s">
        <v>35</v>
      </c>
      <c r="D9" s="59" t="s">
        <v>2</v>
      </c>
      <c r="E9" s="60" t="s">
        <v>3</v>
      </c>
      <c r="F9" s="61" t="s">
        <v>4</v>
      </c>
      <c r="G9" s="62" t="s">
        <v>5</v>
      </c>
      <c r="H9" s="61" t="s">
        <v>113</v>
      </c>
      <c r="I9" s="59" t="s">
        <v>6</v>
      </c>
      <c r="J9" s="62" t="s">
        <v>5</v>
      </c>
      <c r="K9" s="61" t="s">
        <v>7</v>
      </c>
      <c r="L9" s="59" t="s">
        <v>8</v>
      </c>
      <c r="M9" s="62" t="s">
        <v>5</v>
      </c>
      <c r="N9" s="61" t="s">
        <v>13</v>
      </c>
      <c r="O9" s="62" t="s">
        <v>5</v>
      </c>
      <c r="P9" s="61" t="s">
        <v>14</v>
      </c>
      <c r="Q9" s="62" t="s">
        <v>5</v>
      </c>
      <c r="R9" s="61" t="s">
        <v>11</v>
      </c>
      <c r="S9" s="59" t="s">
        <v>5</v>
      </c>
    </row>
    <row r="10" spans="1:19">
      <c r="A10" s="63">
        <v>249</v>
      </c>
      <c r="B10" s="63" t="s">
        <v>84</v>
      </c>
      <c r="C10" s="63" t="s">
        <v>85</v>
      </c>
      <c r="D10" s="63">
        <v>1998</v>
      </c>
      <c r="E10" s="64">
        <v>68.599999999999994</v>
      </c>
      <c r="F10" s="65">
        <v>13.55</v>
      </c>
      <c r="G10" s="64">
        <v>1</v>
      </c>
      <c r="H10" s="65">
        <v>75</v>
      </c>
      <c r="I10" s="66">
        <f>H10-E10</f>
        <v>6.4000000000000057</v>
      </c>
      <c r="J10" s="67">
        <v>2</v>
      </c>
      <c r="K10" s="68">
        <v>65</v>
      </c>
      <c r="L10" s="66">
        <f>K10-E10</f>
        <v>-3.5999999999999943</v>
      </c>
      <c r="M10" s="67">
        <v>1</v>
      </c>
      <c r="N10" s="68">
        <v>73</v>
      </c>
      <c r="O10" s="67">
        <v>3</v>
      </c>
      <c r="P10" s="68">
        <v>95</v>
      </c>
      <c r="Q10" s="67">
        <v>1</v>
      </c>
      <c r="R10" s="68">
        <f t="shared" ref="R10:R12" si="0">Q10+O10+M10+J10+G10</f>
        <v>8</v>
      </c>
      <c r="S10" s="75" t="s">
        <v>118</v>
      </c>
    </row>
    <row r="11" spans="1:19">
      <c r="A11" s="69">
        <v>242</v>
      </c>
      <c r="B11" s="69" t="s">
        <v>62</v>
      </c>
      <c r="C11" s="69" t="s">
        <v>61</v>
      </c>
      <c r="D11" s="69">
        <v>2002</v>
      </c>
      <c r="E11" s="70">
        <v>84.7</v>
      </c>
      <c r="F11" s="71">
        <v>17.21</v>
      </c>
      <c r="G11" s="70">
        <v>2</v>
      </c>
      <c r="H11" s="71">
        <v>95</v>
      </c>
      <c r="I11" s="66">
        <f>H11-E11</f>
        <v>10.299999999999997</v>
      </c>
      <c r="J11" s="67">
        <v>1</v>
      </c>
      <c r="K11" s="68">
        <v>77.5</v>
      </c>
      <c r="L11" s="66">
        <f>K11-E11</f>
        <v>-7.2000000000000028</v>
      </c>
      <c r="M11" s="67">
        <v>2</v>
      </c>
      <c r="N11" s="68">
        <v>83</v>
      </c>
      <c r="O11" s="67">
        <v>2</v>
      </c>
      <c r="P11" s="68">
        <v>79</v>
      </c>
      <c r="Q11" s="67">
        <v>3</v>
      </c>
      <c r="R11" s="68">
        <f t="shared" si="0"/>
        <v>10</v>
      </c>
      <c r="S11" s="76" t="s">
        <v>119</v>
      </c>
    </row>
    <row r="12" spans="1:19">
      <c r="A12" s="69">
        <v>337</v>
      </c>
      <c r="B12" s="69" t="s">
        <v>86</v>
      </c>
      <c r="C12" s="69" t="s">
        <v>87</v>
      </c>
      <c r="D12" s="69">
        <v>1992</v>
      </c>
      <c r="E12" s="70">
        <v>88</v>
      </c>
      <c r="F12" s="71">
        <v>17.52</v>
      </c>
      <c r="G12" s="70">
        <v>3</v>
      </c>
      <c r="H12" s="71">
        <v>87.5</v>
      </c>
      <c r="I12" s="66">
        <f>H12-E12</f>
        <v>-0.5</v>
      </c>
      <c r="J12" s="67">
        <v>3</v>
      </c>
      <c r="K12" s="68">
        <v>75</v>
      </c>
      <c r="L12" s="66">
        <f>K12-E12</f>
        <v>-13</v>
      </c>
      <c r="M12" s="67">
        <v>3</v>
      </c>
      <c r="N12" s="68">
        <v>94</v>
      </c>
      <c r="O12" s="67">
        <v>1</v>
      </c>
      <c r="P12" s="68">
        <v>80</v>
      </c>
      <c r="Q12" s="67">
        <v>2</v>
      </c>
      <c r="R12" s="68">
        <f t="shared" si="0"/>
        <v>12</v>
      </c>
      <c r="S12" s="76" t="s">
        <v>120</v>
      </c>
    </row>
    <row r="14" spans="1:19" ht="16.5" thickBot="1"/>
    <row r="15" spans="1:19" ht="16.5" thickBot="1">
      <c r="A15" s="58" t="s">
        <v>0</v>
      </c>
      <c r="B15" s="59" t="s">
        <v>15</v>
      </c>
      <c r="C15" s="59" t="s">
        <v>35</v>
      </c>
      <c r="D15" s="59" t="s">
        <v>2</v>
      </c>
      <c r="E15" s="60" t="s">
        <v>3</v>
      </c>
      <c r="F15" s="61" t="s">
        <v>4</v>
      </c>
      <c r="G15" s="62" t="s">
        <v>5</v>
      </c>
      <c r="H15" s="61" t="s">
        <v>113</v>
      </c>
      <c r="I15" s="59" t="s">
        <v>6</v>
      </c>
      <c r="J15" s="62" t="s">
        <v>5</v>
      </c>
      <c r="K15" s="61" t="s">
        <v>7</v>
      </c>
      <c r="L15" s="59" t="s">
        <v>8</v>
      </c>
      <c r="M15" s="62" t="s">
        <v>5</v>
      </c>
      <c r="N15" s="61" t="s">
        <v>16</v>
      </c>
      <c r="O15" s="62" t="s">
        <v>5</v>
      </c>
      <c r="P15" s="61" t="s">
        <v>17</v>
      </c>
      <c r="Q15" s="62" t="s">
        <v>5</v>
      </c>
      <c r="R15" s="61" t="s">
        <v>11</v>
      </c>
      <c r="S15" s="59" t="s">
        <v>5</v>
      </c>
    </row>
    <row r="16" spans="1:19">
      <c r="A16" s="63">
        <v>213</v>
      </c>
      <c r="B16" s="63" t="s">
        <v>37</v>
      </c>
      <c r="C16" s="63" t="s">
        <v>34</v>
      </c>
      <c r="D16" s="63">
        <v>2005</v>
      </c>
      <c r="E16" s="64">
        <v>67.3</v>
      </c>
      <c r="F16" s="65">
        <v>13.23</v>
      </c>
      <c r="G16" s="64">
        <v>3</v>
      </c>
      <c r="H16" s="65">
        <v>100</v>
      </c>
      <c r="I16" s="66">
        <f>H16-E16</f>
        <v>32.700000000000003</v>
      </c>
      <c r="J16" s="67">
        <v>1</v>
      </c>
      <c r="K16" s="68">
        <v>92.5</v>
      </c>
      <c r="L16" s="66">
        <f>K16-E16</f>
        <v>25.200000000000003</v>
      </c>
      <c r="M16" s="67">
        <v>1</v>
      </c>
      <c r="N16" s="68">
        <v>89</v>
      </c>
      <c r="O16" s="67">
        <v>1</v>
      </c>
      <c r="P16" s="68">
        <v>55</v>
      </c>
      <c r="Q16" s="67">
        <v>3</v>
      </c>
      <c r="R16" s="68">
        <f>Q16+O16+M16+J16+G16</f>
        <v>9</v>
      </c>
      <c r="S16" s="75" t="s">
        <v>118</v>
      </c>
    </row>
    <row r="17" spans="1:19">
      <c r="A17" s="69">
        <v>292</v>
      </c>
      <c r="B17" s="74" t="s">
        <v>36</v>
      </c>
      <c r="C17" s="69" t="s">
        <v>34</v>
      </c>
      <c r="D17" s="69">
        <v>2005</v>
      </c>
      <c r="E17" s="70">
        <v>66.3</v>
      </c>
      <c r="F17" s="71">
        <v>12.33</v>
      </c>
      <c r="G17" s="70">
        <v>2</v>
      </c>
      <c r="H17" s="71">
        <v>85</v>
      </c>
      <c r="I17" s="66">
        <f>H17-E17</f>
        <v>18.700000000000003</v>
      </c>
      <c r="J17" s="67">
        <v>2</v>
      </c>
      <c r="K17" s="68">
        <v>85</v>
      </c>
      <c r="L17" s="66">
        <f>K17-E17</f>
        <v>18.700000000000003</v>
      </c>
      <c r="M17" s="67">
        <v>2</v>
      </c>
      <c r="N17" s="68">
        <v>57</v>
      </c>
      <c r="O17" s="67">
        <v>2</v>
      </c>
      <c r="P17" s="68">
        <v>68</v>
      </c>
      <c r="Q17" s="67">
        <v>1</v>
      </c>
      <c r="R17" s="68">
        <f>Q17+O17+M17+J17+G17</f>
        <v>9</v>
      </c>
      <c r="S17" s="76" t="s">
        <v>119</v>
      </c>
    </row>
    <row r="18" spans="1:19">
      <c r="A18" s="69">
        <v>223</v>
      </c>
      <c r="B18" s="69" t="s">
        <v>38</v>
      </c>
      <c r="C18" s="69" t="s">
        <v>34</v>
      </c>
      <c r="D18" s="69">
        <v>2005</v>
      </c>
      <c r="E18" s="70">
        <v>71.3</v>
      </c>
      <c r="F18" s="71">
        <v>11.42</v>
      </c>
      <c r="G18" s="70">
        <v>1</v>
      </c>
      <c r="H18" s="71">
        <v>85</v>
      </c>
      <c r="I18" s="66">
        <f>H18-E18</f>
        <v>13.700000000000003</v>
      </c>
      <c r="J18" s="67">
        <v>3</v>
      </c>
      <c r="K18" s="68">
        <v>77.5</v>
      </c>
      <c r="L18" s="66">
        <f>K18-E18</f>
        <v>6.2000000000000028</v>
      </c>
      <c r="M18" s="67">
        <v>3</v>
      </c>
      <c r="N18" s="68">
        <v>50</v>
      </c>
      <c r="O18" s="67">
        <v>3</v>
      </c>
      <c r="P18" s="68">
        <v>63</v>
      </c>
      <c r="Q18" s="67">
        <v>2</v>
      </c>
      <c r="R18" s="68">
        <f>Q18+O18+M18+J18+G18</f>
        <v>12</v>
      </c>
      <c r="S18" s="76" t="s">
        <v>120</v>
      </c>
    </row>
    <row r="20" spans="1:19" ht="16.5" thickBot="1"/>
    <row r="21" spans="1:19" ht="16.5" thickBot="1">
      <c r="A21" s="58" t="s">
        <v>0</v>
      </c>
      <c r="B21" s="59" t="s">
        <v>21</v>
      </c>
      <c r="C21" s="59" t="s">
        <v>35</v>
      </c>
      <c r="D21" s="59" t="s">
        <v>2</v>
      </c>
      <c r="E21" s="60" t="s">
        <v>3</v>
      </c>
      <c r="F21" s="61" t="s">
        <v>4</v>
      </c>
      <c r="G21" s="62" t="s">
        <v>5</v>
      </c>
      <c r="H21" s="61" t="s">
        <v>113</v>
      </c>
      <c r="I21" s="59" t="s">
        <v>6</v>
      </c>
      <c r="J21" s="62" t="s">
        <v>5</v>
      </c>
      <c r="K21" s="61" t="s">
        <v>7</v>
      </c>
      <c r="L21" s="59" t="s">
        <v>8</v>
      </c>
      <c r="M21" s="62" t="s">
        <v>5</v>
      </c>
      <c r="N21" s="61" t="s">
        <v>13</v>
      </c>
      <c r="O21" s="62" t="s">
        <v>5</v>
      </c>
      <c r="P21" s="61" t="s">
        <v>14</v>
      </c>
      <c r="Q21" s="62" t="s">
        <v>5</v>
      </c>
      <c r="R21" s="61" t="s">
        <v>11</v>
      </c>
      <c r="S21" s="59" t="s">
        <v>5</v>
      </c>
    </row>
    <row r="22" spans="1:19">
      <c r="A22" s="63">
        <v>294</v>
      </c>
      <c r="B22" s="63" t="s">
        <v>39</v>
      </c>
      <c r="C22" s="63" t="s">
        <v>34</v>
      </c>
      <c r="D22" s="63">
        <v>2005</v>
      </c>
      <c r="E22" s="64">
        <v>66.7</v>
      </c>
      <c r="F22" s="65">
        <v>15.21</v>
      </c>
      <c r="G22" s="64">
        <v>2</v>
      </c>
      <c r="H22" s="65">
        <v>60</v>
      </c>
      <c r="I22" s="66">
        <f>H22-E22</f>
        <v>-6.7000000000000028</v>
      </c>
      <c r="J22" s="67">
        <v>2</v>
      </c>
      <c r="K22" s="68">
        <v>65</v>
      </c>
      <c r="L22" s="66">
        <f>K22-E22</f>
        <v>-1.7000000000000028</v>
      </c>
      <c r="M22" s="67">
        <v>2</v>
      </c>
      <c r="N22" s="68">
        <v>48</v>
      </c>
      <c r="O22" s="67">
        <v>1</v>
      </c>
      <c r="P22" s="68">
        <v>62</v>
      </c>
      <c r="Q22" s="67">
        <v>1</v>
      </c>
      <c r="R22" s="68">
        <f>Q22+O22+M22+J22+G22</f>
        <v>8</v>
      </c>
      <c r="S22" s="75" t="s">
        <v>118</v>
      </c>
    </row>
    <row r="23" spans="1:19">
      <c r="A23" s="69">
        <v>346</v>
      </c>
      <c r="B23" s="69" t="s">
        <v>40</v>
      </c>
      <c r="C23" s="69" t="s">
        <v>34</v>
      </c>
      <c r="D23" s="69">
        <v>2005</v>
      </c>
      <c r="E23" s="70">
        <v>54.2</v>
      </c>
      <c r="F23" s="71">
        <v>16.079999999999998</v>
      </c>
      <c r="G23" s="70">
        <v>3</v>
      </c>
      <c r="H23" s="71">
        <v>55</v>
      </c>
      <c r="I23" s="66">
        <f>H23-E23</f>
        <v>0.79999999999999716</v>
      </c>
      <c r="J23" s="67">
        <v>1</v>
      </c>
      <c r="K23" s="68">
        <v>60</v>
      </c>
      <c r="L23" s="66">
        <f>K23-E23</f>
        <v>5.7999999999999972</v>
      </c>
      <c r="M23" s="67">
        <v>1</v>
      </c>
      <c r="N23" s="68">
        <v>38</v>
      </c>
      <c r="O23" s="67">
        <v>2</v>
      </c>
      <c r="P23" s="68">
        <v>55</v>
      </c>
      <c r="Q23" s="67">
        <v>2</v>
      </c>
      <c r="R23" s="68">
        <f>Q23+O23+M23+J23+G23</f>
        <v>9</v>
      </c>
      <c r="S23" s="76" t="s">
        <v>119</v>
      </c>
    </row>
    <row r="24" spans="1:19">
      <c r="A24" s="69">
        <v>254</v>
      </c>
      <c r="B24" s="69" t="s">
        <v>89</v>
      </c>
      <c r="C24" s="69" t="s">
        <v>85</v>
      </c>
      <c r="D24" s="69">
        <v>2006</v>
      </c>
      <c r="E24" s="70">
        <v>62</v>
      </c>
      <c r="F24" s="71">
        <v>14.01</v>
      </c>
      <c r="G24" s="70">
        <v>1</v>
      </c>
      <c r="H24" s="71">
        <v>50</v>
      </c>
      <c r="I24" s="66">
        <f>H24-E24</f>
        <v>-12</v>
      </c>
      <c r="J24" s="67">
        <v>3</v>
      </c>
      <c r="K24" s="68">
        <v>55</v>
      </c>
      <c r="L24" s="66">
        <f>K24-E24</f>
        <v>-7</v>
      </c>
      <c r="M24" s="67">
        <v>3</v>
      </c>
      <c r="N24" s="68">
        <v>33</v>
      </c>
      <c r="O24" s="67">
        <v>3</v>
      </c>
      <c r="P24" s="68">
        <v>34</v>
      </c>
      <c r="Q24" s="67">
        <v>3</v>
      </c>
      <c r="R24" s="68">
        <f>Q24+O24+M24+J24+G24</f>
        <v>13</v>
      </c>
      <c r="S24" s="76" t="s">
        <v>120</v>
      </c>
    </row>
    <row r="26" spans="1:19" ht="16.5" thickBot="1"/>
    <row r="27" spans="1:19" ht="16.5" thickBot="1">
      <c r="A27" s="58" t="s">
        <v>0</v>
      </c>
      <c r="B27" s="59" t="s">
        <v>18</v>
      </c>
      <c r="C27" s="59" t="s">
        <v>35</v>
      </c>
      <c r="D27" s="62" t="s">
        <v>2</v>
      </c>
      <c r="E27" s="77" t="s">
        <v>4</v>
      </c>
      <c r="F27" s="78" t="s">
        <v>5</v>
      </c>
      <c r="G27" s="77" t="s">
        <v>19</v>
      </c>
      <c r="H27" s="78" t="s">
        <v>5</v>
      </c>
      <c r="I27" s="77" t="s">
        <v>20</v>
      </c>
      <c r="J27" s="78" t="s">
        <v>5</v>
      </c>
      <c r="K27" s="77" t="s">
        <v>11</v>
      </c>
      <c r="L27" s="59" t="s">
        <v>5</v>
      </c>
    </row>
    <row r="28" spans="1:19">
      <c r="A28" s="69">
        <v>304</v>
      </c>
      <c r="B28" s="69" t="s">
        <v>90</v>
      </c>
      <c r="C28" s="69" t="s">
        <v>85</v>
      </c>
      <c r="D28" s="70">
        <v>2008</v>
      </c>
      <c r="E28" s="71">
        <v>14.25</v>
      </c>
      <c r="F28" s="70">
        <v>6</v>
      </c>
      <c r="G28" s="71">
        <v>101</v>
      </c>
      <c r="H28" s="70">
        <v>1</v>
      </c>
      <c r="I28" s="71">
        <v>117</v>
      </c>
      <c r="J28" s="70">
        <v>2</v>
      </c>
      <c r="K28" s="66">
        <f t="shared" ref="K28:K40" si="1">F28+H28+J28</f>
        <v>9</v>
      </c>
      <c r="L28" s="79" t="s">
        <v>118</v>
      </c>
    </row>
    <row r="29" spans="1:19">
      <c r="A29" s="69">
        <v>218</v>
      </c>
      <c r="B29" s="69" t="s">
        <v>83</v>
      </c>
      <c r="C29" s="69" t="s">
        <v>78</v>
      </c>
      <c r="D29" s="70">
        <v>2007</v>
      </c>
      <c r="E29" s="71">
        <v>13.47</v>
      </c>
      <c r="F29" s="70">
        <v>3</v>
      </c>
      <c r="G29" s="71">
        <v>76</v>
      </c>
      <c r="H29" s="70">
        <v>2</v>
      </c>
      <c r="I29" s="71">
        <v>68</v>
      </c>
      <c r="J29" s="70">
        <v>11</v>
      </c>
      <c r="K29" s="66">
        <f t="shared" si="1"/>
        <v>16</v>
      </c>
      <c r="L29" s="80" t="s">
        <v>119</v>
      </c>
    </row>
    <row r="30" spans="1:19">
      <c r="A30" s="69">
        <v>200</v>
      </c>
      <c r="B30" s="69" t="s">
        <v>64</v>
      </c>
      <c r="C30" s="69" t="s">
        <v>61</v>
      </c>
      <c r="D30" s="70">
        <v>2008</v>
      </c>
      <c r="E30" s="71">
        <v>14.49</v>
      </c>
      <c r="F30" s="70">
        <v>10</v>
      </c>
      <c r="G30" s="71">
        <v>76</v>
      </c>
      <c r="H30" s="70">
        <v>2</v>
      </c>
      <c r="I30" s="71">
        <v>108</v>
      </c>
      <c r="J30" s="70">
        <v>4</v>
      </c>
      <c r="K30" s="66">
        <f t="shared" si="1"/>
        <v>16</v>
      </c>
      <c r="L30" s="81" t="s">
        <v>120</v>
      </c>
    </row>
    <row r="31" spans="1:19">
      <c r="A31" s="69">
        <v>309</v>
      </c>
      <c r="B31" s="69" t="s">
        <v>65</v>
      </c>
      <c r="C31" s="69" t="s">
        <v>61</v>
      </c>
      <c r="D31" s="70">
        <v>2008</v>
      </c>
      <c r="E31" s="71">
        <v>14.46</v>
      </c>
      <c r="F31" s="70">
        <v>9</v>
      </c>
      <c r="G31" s="71">
        <v>69</v>
      </c>
      <c r="H31" s="70">
        <v>7</v>
      </c>
      <c r="I31" s="71">
        <v>127</v>
      </c>
      <c r="J31" s="70">
        <v>1</v>
      </c>
      <c r="K31" s="66">
        <f t="shared" si="1"/>
        <v>17</v>
      </c>
      <c r="L31" s="115">
        <v>4</v>
      </c>
    </row>
    <row r="32" spans="1:19">
      <c r="A32" s="69">
        <v>312</v>
      </c>
      <c r="B32" s="69" t="s">
        <v>63</v>
      </c>
      <c r="C32" s="69" t="s">
        <v>61</v>
      </c>
      <c r="D32" s="70">
        <v>2007</v>
      </c>
      <c r="E32" s="71">
        <v>13.44</v>
      </c>
      <c r="F32" s="70">
        <v>2</v>
      </c>
      <c r="G32" s="71">
        <v>65</v>
      </c>
      <c r="H32" s="70">
        <v>8</v>
      </c>
      <c r="I32" s="71">
        <v>99</v>
      </c>
      <c r="J32" s="70">
        <v>7</v>
      </c>
      <c r="K32" s="66">
        <f t="shared" si="1"/>
        <v>17</v>
      </c>
      <c r="L32" s="82">
        <v>5</v>
      </c>
    </row>
    <row r="33" spans="1:12">
      <c r="A33" s="69">
        <v>253</v>
      </c>
      <c r="B33" s="69" t="s">
        <v>45</v>
      </c>
      <c r="C33" s="69" t="s">
        <v>34</v>
      </c>
      <c r="D33" s="70">
        <v>2008</v>
      </c>
      <c r="E33" s="71">
        <v>14.11</v>
      </c>
      <c r="F33" s="70">
        <v>4</v>
      </c>
      <c r="G33" s="71">
        <v>62</v>
      </c>
      <c r="H33" s="70">
        <v>10</v>
      </c>
      <c r="I33" s="71">
        <v>111</v>
      </c>
      <c r="J33" s="70">
        <v>3</v>
      </c>
      <c r="K33" s="66">
        <f t="shared" si="1"/>
        <v>17</v>
      </c>
      <c r="L33" s="82">
        <v>6</v>
      </c>
    </row>
    <row r="34" spans="1:12">
      <c r="A34" s="69">
        <v>243</v>
      </c>
      <c r="B34" s="69" t="s">
        <v>42</v>
      </c>
      <c r="C34" s="69" t="s">
        <v>34</v>
      </c>
      <c r="D34" s="70">
        <v>2007</v>
      </c>
      <c r="E34" s="71">
        <v>14.43</v>
      </c>
      <c r="F34" s="70">
        <v>8</v>
      </c>
      <c r="G34" s="71">
        <v>75</v>
      </c>
      <c r="H34" s="70">
        <v>5</v>
      </c>
      <c r="I34" s="71">
        <v>102</v>
      </c>
      <c r="J34" s="70">
        <v>6</v>
      </c>
      <c r="K34" s="66">
        <f t="shared" si="1"/>
        <v>19</v>
      </c>
      <c r="L34" s="72">
        <v>7</v>
      </c>
    </row>
    <row r="35" spans="1:12">
      <c r="A35" s="69">
        <v>237</v>
      </c>
      <c r="B35" s="69" t="s">
        <v>46</v>
      </c>
      <c r="C35" s="69" t="s">
        <v>34</v>
      </c>
      <c r="D35" s="70">
        <v>2008</v>
      </c>
      <c r="E35" s="71">
        <v>17.45</v>
      </c>
      <c r="F35" s="70">
        <v>12</v>
      </c>
      <c r="G35" s="71">
        <v>76</v>
      </c>
      <c r="H35" s="70">
        <v>2</v>
      </c>
      <c r="I35" s="71">
        <v>98</v>
      </c>
      <c r="J35" s="70">
        <v>8</v>
      </c>
      <c r="K35" s="66">
        <f t="shared" si="1"/>
        <v>22</v>
      </c>
      <c r="L35" s="84">
        <v>8</v>
      </c>
    </row>
    <row r="36" spans="1:12">
      <c r="A36" s="69">
        <v>240</v>
      </c>
      <c r="B36" s="69" t="s">
        <v>77</v>
      </c>
      <c r="C36" s="69" t="s">
        <v>78</v>
      </c>
      <c r="D36" s="70">
        <v>2007</v>
      </c>
      <c r="E36" s="71">
        <v>14.38</v>
      </c>
      <c r="F36" s="70">
        <v>7</v>
      </c>
      <c r="G36" s="71">
        <v>73</v>
      </c>
      <c r="H36" s="70">
        <v>6</v>
      </c>
      <c r="I36" s="71">
        <v>67</v>
      </c>
      <c r="J36" s="70">
        <v>12</v>
      </c>
      <c r="K36" s="66">
        <f t="shared" si="1"/>
        <v>25</v>
      </c>
      <c r="L36" s="66">
        <v>9</v>
      </c>
    </row>
    <row r="37" spans="1:12">
      <c r="A37" s="69">
        <v>296</v>
      </c>
      <c r="B37" s="69" t="s">
        <v>66</v>
      </c>
      <c r="C37" s="69" t="s">
        <v>61</v>
      </c>
      <c r="D37" s="70">
        <v>2008</v>
      </c>
      <c r="E37" s="71">
        <v>12.59</v>
      </c>
      <c r="F37" s="70">
        <v>1</v>
      </c>
      <c r="G37" s="71">
        <v>54</v>
      </c>
      <c r="H37" s="70">
        <v>12</v>
      </c>
      <c r="I37" s="71">
        <v>62</v>
      </c>
      <c r="J37" s="70">
        <v>13</v>
      </c>
      <c r="K37" s="66">
        <f t="shared" si="1"/>
        <v>26</v>
      </c>
      <c r="L37" s="84">
        <v>10</v>
      </c>
    </row>
    <row r="38" spans="1:12">
      <c r="A38" s="69">
        <v>298</v>
      </c>
      <c r="B38" s="69" t="s">
        <v>44</v>
      </c>
      <c r="C38" s="69" t="s">
        <v>34</v>
      </c>
      <c r="D38" s="70">
        <v>2008</v>
      </c>
      <c r="E38" s="71">
        <v>14.51</v>
      </c>
      <c r="F38" s="70">
        <v>11</v>
      </c>
      <c r="G38" s="71">
        <v>59</v>
      </c>
      <c r="H38" s="70">
        <v>11</v>
      </c>
      <c r="I38" s="71">
        <v>105</v>
      </c>
      <c r="J38" s="70">
        <v>5</v>
      </c>
      <c r="K38" s="66">
        <f t="shared" si="1"/>
        <v>27</v>
      </c>
      <c r="L38" s="66">
        <v>11</v>
      </c>
    </row>
    <row r="39" spans="1:12">
      <c r="A39" s="69">
        <v>236</v>
      </c>
      <c r="B39" s="69" t="s">
        <v>43</v>
      </c>
      <c r="C39" s="69" t="s">
        <v>34</v>
      </c>
      <c r="D39" s="70">
        <v>2008</v>
      </c>
      <c r="E39" s="71">
        <v>14.16</v>
      </c>
      <c r="F39" s="70">
        <v>5</v>
      </c>
      <c r="G39" s="71">
        <v>46</v>
      </c>
      <c r="H39" s="70">
        <v>13</v>
      </c>
      <c r="I39" s="71">
        <v>75</v>
      </c>
      <c r="J39" s="70">
        <v>10</v>
      </c>
      <c r="K39" s="66">
        <f t="shared" si="1"/>
        <v>28</v>
      </c>
      <c r="L39" s="73">
        <v>12</v>
      </c>
    </row>
    <row r="40" spans="1:12">
      <c r="A40" s="69">
        <v>250</v>
      </c>
      <c r="B40" s="69" t="s">
        <v>41</v>
      </c>
      <c r="C40" s="69" t="s">
        <v>34</v>
      </c>
      <c r="D40" s="70">
        <v>2007</v>
      </c>
      <c r="E40" s="71">
        <v>18.14</v>
      </c>
      <c r="F40" s="70">
        <v>13</v>
      </c>
      <c r="G40" s="71">
        <v>65</v>
      </c>
      <c r="H40" s="70">
        <v>8</v>
      </c>
      <c r="I40" s="71">
        <v>89</v>
      </c>
      <c r="J40" s="70">
        <v>9</v>
      </c>
      <c r="K40" s="66">
        <f t="shared" si="1"/>
        <v>30</v>
      </c>
      <c r="L40" s="85">
        <v>13</v>
      </c>
    </row>
    <row r="42" spans="1:12" ht="16.5" thickBot="1"/>
    <row r="43" spans="1:12" ht="16.5" thickBot="1">
      <c r="A43" s="58" t="s">
        <v>0</v>
      </c>
      <c r="B43" s="59" t="s">
        <v>47</v>
      </c>
      <c r="C43" s="59" t="s">
        <v>35</v>
      </c>
      <c r="D43" s="62" t="s">
        <v>2</v>
      </c>
      <c r="E43" s="77" t="s">
        <v>4</v>
      </c>
      <c r="F43" s="78" t="s">
        <v>5</v>
      </c>
      <c r="G43" s="77" t="s">
        <v>23</v>
      </c>
      <c r="H43" s="78" t="s">
        <v>5</v>
      </c>
      <c r="I43" s="77" t="s">
        <v>24</v>
      </c>
      <c r="J43" s="78" t="s">
        <v>5</v>
      </c>
      <c r="K43" s="77" t="s">
        <v>11</v>
      </c>
      <c r="L43" s="59" t="s">
        <v>5</v>
      </c>
    </row>
    <row r="44" spans="1:12">
      <c r="A44" s="86">
        <v>214</v>
      </c>
      <c r="B44" s="87" t="s">
        <v>80</v>
      </c>
      <c r="C44" s="87" t="s">
        <v>78</v>
      </c>
      <c r="D44" s="88">
        <v>2008</v>
      </c>
      <c r="E44" s="110">
        <v>15.2</v>
      </c>
      <c r="F44" s="111">
        <v>1</v>
      </c>
      <c r="G44" s="110">
        <v>51</v>
      </c>
      <c r="H44" s="111">
        <v>1</v>
      </c>
      <c r="I44" s="110">
        <v>78</v>
      </c>
      <c r="J44" s="111">
        <v>2</v>
      </c>
      <c r="K44" s="66">
        <f t="shared" ref="K44:K46" si="2">F44+H44+J44</f>
        <v>4</v>
      </c>
      <c r="L44" s="75" t="s">
        <v>118</v>
      </c>
    </row>
    <row r="45" spans="1:12">
      <c r="A45" s="89">
        <v>258</v>
      </c>
      <c r="B45" s="90" t="s">
        <v>48</v>
      </c>
      <c r="C45" s="90" t="s">
        <v>34</v>
      </c>
      <c r="D45" s="91">
        <v>2008</v>
      </c>
      <c r="E45" s="112">
        <v>15.59</v>
      </c>
      <c r="F45" s="113">
        <v>2</v>
      </c>
      <c r="G45" s="112">
        <v>37</v>
      </c>
      <c r="H45" s="113">
        <v>3</v>
      </c>
      <c r="I45" s="112">
        <v>79</v>
      </c>
      <c r="J45" s="113">
        <v>1</v>
      </c>
      <c r="K45" s="66">
        <f t="shared" si="2"/>
        <v>6</v>
      </c>
      <c r="L45" s="92" t="s">
        <v>119</v>
      </c>
    </row>
    <row r="46" spans="1:12">
      <c r="A46" s="89">
        <v>275</v>
      </c>
      <c r="B46" s="90" t="s">
        <v>117</v>
      </c>
      <c r="C46" s="90" t="s">
        <v>85</v>
      </c>
      <c r="D46" s="91">
        <v>2008</v>
      </c>
      <c r="E46" s="112">
        <v>23.46</v>
      </c>
      <c r="F46" s="113">
        <v>3</v>
      </c>
      <c r="G46" s="112">
        <v>41</v>
      </c>
      <c r="H46" s="113">
        <v>2</v>
      </c>
      <c r="I46" s="112">
        <v>52</v>
      </c>
      <c r="J46" s="113">
        <v>3</v>
      </c>
      <c r="K46" s="66">
        <f t="shared" si="2"/>
        <v>8</v>
      </c>
      <c r="L46" s="92" t="s">
        <v>120</v>
      </c>
    </row>
    <row r="47" spans="1:12">
      <c r="A47" s="93"/>
      <c r="B47" s="94"/>
      <c r="C47" s="94"/>
      <c r="D47" s="94"/>
      <c r="E47" s="95"/>
      <c r="F47" s="95"/>
      <c r="G47" s="95"/>
      <c r="H47" s="95"/>
      <c r="I47" s="95"/>
      <c r="J47" s="95"/>
      <c r="K47" s="95"/>
    </row>
    <row r="48" spans="1:12" ht="16.5" thickBot="1"/>
    <row r="49" spans="1:12" s="93" customFormat="1" ht="16.5" thickBot="1">
      <c r="A49" s="58" t="s">
        <v>0</v>
      </c>
      <c r="B49" s="59" t="s">
        <v>22</v>
      </c>
      <c r="C49" s="59" t="s">
        <v>35</v>
      </c>
      <c r="D49" s="62" t="s">
        <v>2</v>
      </c>
      <c r="E49" s="77" t="s">
        <v>4</v>
      </c>
      <c r="F49" s="78" t="s">
        <v>5</v>
      </c>
      <c r="G49" s="77" t="s">
        <v>23</v>
      </c>
      <c r="H49" s="78" t="s">
        <v>5</v>
      </c>
      <c r="I49" s="77" t="s">
        <v>24</v>
      </c>
      <c r="J49" s="78" t="s">
        <v>5</v>
      </c>
      <c r="K49" s="77" t="s">
        <v>11</v>
      </c>
      <c r="L49" s="59" t="s">
        <v>5</v>
      </c>
    </row>
    <row r="50" spans="1:12">
      <c r="A50" s="63">
        <v>331</v>
      </c>
      <c r="B50" s="63" t="s">
        <v>92</v>
      </c>
      <c r="C50" s="63" t="s">
        <v>85</v>
      </c>
      <c r="D50" s="64">
        <v>2009</v>
      </c>
      <c r="E50" s="65">
        <v>12.16</v>
      </c>
      <c r="F50" s="64">
        <v>1</v>
      </c>
      <c r="G50" s="65">
        <v>98</v>
      </c>
      <c r="H50" s="64">
        <v>2</v>
      </c>
      <c r="I50" s="65">
        <v>138</v>
      </c>
      <c r="J50" s="64">
        <v>1</v>
      </c>
      <c r="K50" s="66">
        <f t="shared" ref="K50:K56" si="3">F50+H50+J50</f>
        <v>4</v>
      </c>
      <c r="L50" s="105" t="s">
        <v>118</v>
      </c>
    </row>
    <row r="51" spans="1:12">
      <c r="A51" s="69">
        <v>319</v>
      </c>
      <c r="B51" s="69" t="s">
        <v>104</v>
      </c>
      <c r="C51" s="69" t="s">
        <v>87</v>
      </c>
      <c r="D51" s="70">
        <v>2009</v>
      </c>
      <c r="E51" s="71">
        <v>14.48</v>
      </c>
      <c r="F51" s="70">
        <v>3</v>
      </c>
      <c r="G51" s="71">
        <v>103</v>
      </c>
      <c r="H51" s="70">
        <v>1</v>
      </c>
      <c r="I51" s="71">
        <v>125</v>
      </c>
      <c r="J51" s="70">
        <v>2</v>
      </c>
      <c r="K51" s="66">
        <f t="shared" si="3"/>
        <v>6</v>
      </c>
      <c r="L51" s="79" t="s">
        <v>119</v>
      </c>
    </row>
    <row r="52" spans="1:12">
      <c r="A52" s="69">
        <v>324</v>
      </c>
      <c r="B52" s="69" t="s">
        <v>99</v>
      </c>
      <c r="C52" s="69" t="s">
        <v>100</v>
      </c>
      <c r="D52" s="70">
        <v>2009</v>
      </c>
      <c r="E52" s="71">
        <v>14.03</v>
      </c>
      <c r="F52" s="70">
        <v>2</v>
      </c>
      <c r="G52" s="71">
        <v>70</v>
      </c>
      <c r="H52" s="70">
        <v>5</v>
      </c>
      <c r="I52" s="71">
        <v>98</v>
      </c>
      <c r="J52" s="70">
        <v>4</v>
      </c>
      <c r="K52" s="66">
        <f t="shared" si="3"/>
        <v>11</v>
      </c>
      <c r="L52" s="76" t="s">
        <v>120</v>
      </c>
    </row>
    <row r="53" spans="1:12">
      <c r="A53" s="69">
        <v>297</v>
      </c>
      <c r="B53" s="69" t="s">
        <v>67</v>
      </c>
      <c r="C53" s="69" t="s">
        <v>61</v>
      </c>
      <c r="D53" s="70">
        <v>2009</v>
      </c>
      <c r="E53" s="71">
        <v>15.43</v>
      </c>
      <c r="F53" s="70">
        <v>5</v>
      </c>
      <c r="G53" s="71">
        <v>92</v>
      </c>
      <c r="H53" s="70">
        <v>3</v>
      </c>
      <c r="I53" s="71">
        <v>86</v>
      </c>
      <c r="J53" s="64">
        <v>6</v>
      </c>
      <c r="K53" s="66">
        <f t="shared" si="3"/>
        <v>14</v>
      </c>
      <c r="L53" s="73">
        <v>4</v>
      </c>
    </row>
    <row r="54" spans="1:12">
      <c r="A54" s="69">
        <v>341</v>
      </c>
      <c r="B54" s="69" t="s">
        <v>105</v>
      </c>
      <c r="C54" s="69" t="s">
        <v>87</v>
      </c>
      <c r="D54" s="70">
        <v>2010</v>
      </c>
      <c r="E54" s="71">
        <v>14.48</v>
      </c>
      <c r="F54" s="70">
        <v>4</v>
      </c>
      <c r="G54" s="71">
        <v>72</v>
      </c>
      <c r="H54" s="70">
        <v>4</v>
      </c>
      <c r="I54" s="71">
        <v>82</v>
      </c>
      <c r="J54" s="70">
        <v>7</v>
      </c>
      <c r="K54" s="66">
        <f t="shared" si="3"/>
        <v>15</v>
      </c>
      <c r="L54" s="72">
        <v>5</v>
      </c>
    </row>
    <row r="55" spans="1:12">
      <c r="A55" s="69">
        <v>289</v>
      </c>
      <c r="B55" s="69" t="s">
        <v>98</v>
      </c>
      <c r="C55" s="69" t="s">
        <v>85</v>
      </c>
      <c r="D55" s="70">
        <v>2010</v>
      </c>
      <c r="E55" s="71">
        <v>15.52</v>
      </c>
      <c r="F55" s="70">
        <v>6</v>
      </c>
      <c r="G55" s="71">
        <v>70</v>
      </c>
      <c r="H55" s="70">
        <v>5</v>
      </c>
      <c r="I55" s="71">
        <v>90</v>
      </c>
      <c r="J55" s="70">
        <v>5</v>
      </c>
      <c r="K55" s="66">
        <f t="shared" si="3"/>
        <v>16</v>
      </c>
      <c r="L55" s="73">
        <v>6</v>
      </c>
    </row>
    <row r="56" spans="1:12">
      <c r="A56" s="69">
        <v>260</v>
      </c>
      <c r="B56" s="69" t="s">
        <v>49</v>
      </c>
      <c r="C56" s="69" t="s">
        <v>34</v>
      </c>
      <c r="D56" s="70">
        <v>2010</v>
      </c>
      <c r="E56" s="71">
        <v>17.16</v>
      </c>
      <c r="F56" s="70">
        <v>7</v>
      </c>
      <c r="G56" s="71">
        <v>56</v>
      </c>
      <c r="H56" s="70">
        <v>7</v>
      </c>
      <c r="I56" s="71">
        <v>108</v>
      </c>
      <c r="J56" s="64">
        <v>3</v>
      </c>
      <c r="K56" s="66">
        <f t="shared" si="3"/>
        <v>17</v>
      </c>
      <c r="L56" s="72">
        <v>7</v>
      </c>
    </row>
    <row r="58" spans="1:12" ht="16.5" thickBot="1"/>
    <row r="59" spans="1:12" s="93" customFormat="1" ht="16.5" thickBot="1">
      <c r="A59" s="58" t="s">
        <v>0</v>
      </c>
      <c r="B59" s="59" t="s">
        <v>25</v>
      </c>
      <c r="C59" s="59" t="s">
        <v>35</v>
      </c>
      <c r="D59" s="62" t="s">
        <v>2</v>
      </c>
      <c r="E59" s="77" t="s">
        <v>4</v>
      </c>
      <c r="F59" s="78" t="s">
        <v>5</v>
      </c>
      <c r="G59" s="77" t="s">
        <v>26</v>
      </c>
      <c r="H59" s="78" t="s">
        <v>5</v>
      </c>
      <c r="I59" s="77" t="s">
        <v>27</v>
      </c>
      <c r="J59" s="78" t="s">
        <v>5</v>
      </c>
      <c r="K59" s="77" t="s">
        <v>11</v>
      </c>
      <c r="L59" s="59" t="s">
        <v>5</v>
      </c>
    </row>
    <row r="60" spans="1:12">
      <c r="A60" s="63">
        <v>345</v>
      </c>
      <c r="B60" s="63" t="s">
        <v>50</v>
      </c>
      <c r="C60" s="63" t="s">
        <v>34</v>
      </c>
      <c r="D60" s="64">
        <v>2010</v>
      </c>
      <c r="E60" s="65">
        <v>13.34</v>
      </c>
      <c r="F60" s="64">
        <v>1</v>
      </c>
      <c r="G60" s="65">
        <v>77</v>
      </c>
      <c r="H60" s="64">
        <v>3</v>
      </c>
      <c r="I60" s="65">
        <v>158</v>
      </c>
      <c r="J60" s="64">
        <v>1</v>
      </c>
      <c r="K60" s="66">
        <f t="shared" ref="K60:K67" si="4">F60+H60+J60</f>
        <v>5</v>
      </c>
      <c r="L60" s="103" t="s">
        <v>118</v>
      </c>
    </row>
    <row r="61" spans="1:12">
      <c r="A61" s="69">
        <v>239</v>
      </c>
      <c r="B61" s="69" t="s">
        <v>69</v>
      </c>
      <c r="C61" s="69" t="s">
        <v>61</v>
      </c>
      <c r="D61" s="70">
        <v>2009</v>
      </c>
      <c r="E61" s="71">
        <v>16.21</v>
      </c>
      <c r="F61" s="70">
        <v>4</v>
      </c>
      <c r="G61" s="71">
        <v>82</v>
      </c>
      <c r="H61" s="70">
        <v>1</v>
      </c>
      <c r="I61" s="71">
        <v>129</v>
      </c>
      <c r="J61" s="107">
        <v>4</v>
      </c>
      <c r="K61" s="83">
        <f t="shared" si="4"/>
        <v>9</v>
      </c>
      <c r="L61" s="72" t="s">
        <v>119</v>
      </c>
    </row>
    <row r="62" spans="1:12">
      <c r="A62" s="69">
        <v>226</v>
      </c>
      <c r="B62" s="69" t="s">
        <v>51</v>
      </c>
      <c r="C62" s="69" t="s">
        <v>34</v>
      </c>
      <c r="D62" s="70">
        <v>2010</v>
      </c>
      <c r="E62" s="71">
        <v>14.5</v>
      </c>
      <c r="F62" s="107">
        <v>3</v>
      </c>
      <c r="G62" s="108">
        <v>55</v>
      </c>
      <c r="H62" s="109">
        <v>6</v>
      </c>
      <c r="I62" s="108">
        <v>132</v>
      </c>
      <c r="J62" s="107">
        <v>3</v>
      </c>
      <c r="K62" s="83">
        <f t="shared" si="4"/>
        <v>12</v>
      </c>
      <c r="L62" s="84" t="s">
        <v>120</v>
      </c>
    </row>
    <row r="63" spans="1:12">
      <c r="A63" s="69">
        <v>326</v>
      </c>
      <c r="B63" s="69" t="s">
        <v>81</v>
      </c>
      <c r="C63" s="69" t="s">
        <v>78</v>
      </c>
      <c r="D63" s="70">
        <v>2009</v>
      </c>
      <c r="E63" s="71">
        <v>13.35</v>
      </c>
      <c r="F63" s="107">
        <v>2</v>
      </c>
      <c r="G63" s="108">
        <v>74</v>
      </c>
      <c r="H63" s="107">
        <v>5</v>
      </c>
      <c r="I63" s="108">
        <v>104</v>
      </c>
      <c r="J63" s="109">
        <v>6</v>
      </c>
      <c r="K63" s="83">
        <f t="shared" si="4"/>
        <v>13</v>
      </c>
      <c r="L63" s="104">
        <v>4</v>
      </c>
    </row>
    <row r="64" spans="1:12">
      <c r="A64" s="69">
        <v>328</v>
      </c>
      <c r="B64" s="69" t="s">
        <v>94</v>
      </c>
      <c r="C64" s="69" t="s">
        <v>85</v>
      </c>
      <c r="D64" s="70">
        <v>2009</v>
      </c>
      <c r="E64" s="71">
        <v>18.22</v>
      </c>
      <c r="F64" s="107">
        <v>6</v>
      </c>
      <c r="G64" s="108">
        <v>78</v>
      </c>
      <c r="H64" s="109">
        <v>2</v>
      </c>
      <c r="I64" s="108">
        <v>127</v>
      </c>
      <c r="J64" s="70">
        <v>5</v>
      </c>
      <c r="K64" s="66">
        <f t="shared" si="4"/>
        <v>13</v>
      </c>
      <c r="L64" s="73">
        <v>5</v>
      </c>
    </row>
    <row r="65" spans="1:12">
      <c r="A65" s="69">
        <v>334</v>
      </c>
      <c r="B65" s="69" t="s">
        <v>52</v>
      </c>
      <c r="C65" s="69" t="s">
        <v>34</v>
      </c>
      <c r="D65" s="70">
        <v>2010</v>
      </c>
      <c r="E65" s="71">
        <v>21.44</v>
      </c>
      <c r="F65" s="107">
        <v>7</v>
      </c>
      <c r="G65" s="108">
        <v>75</v>
      </c>
      <c r="H65" s="107">
        <v>4</v>
      </c>
      <c r="I65" s="108">
        <v>149</v>
      </c>
      <c r="J65" s="107">
        <v>2</v>
      </c>
      <c r="K65" s="83">
        <f t="shared" si="4"/>
        <v>13</v>
      </c>
      <c r="L65" s="104">
        <v>6</v>
      </c>
    </row>
    <row r="66" spans="1:12">
      <c r="A66" s="69">
        <v>329</v>
      </c>
      <c r="B66" s="69" t="s">
        <v>95</v>
      </c>
      <c r="C66" s="69" t="s">
        <v>85</v>
      </c>
      <c r="D66" s="70">
        <v>2010</v>
      </c>
      <c r="E66" s="71">
        <v>17.170000000000002</v>
      </c>
      <c r="F66" s="107">
        <v>5</v>
      </c>
      <c r="G66" s="108">
        <v>47</v>
      </c>
      <c r="H66" s="109">
        <v>7</v>
      </c>
      <c r="I66" s="108">
        <v>81</v>
      </c>
      <c r="J66" s="109">
        <v>7</v>
      </c>
      <c r="K66" s="83">
        <f t="shared" si="4"/>
        <v>19</v>
      </c>
      <c r="L66" s="73">
        <v>7</v>
      </c>
    </row>
    <row r="67" spans="1:12">
      <c r="A67" s="69">
        <v>336</v>
      </c>
      <c r="B67" s="69" t="s">
        <v>93</v>
      </c>
      <c r="C67" s="69" t="s">
        <v>85</v>
      </c>
      <c r="D67" s="70">
        <v>2010</v>
      </c>
      <c r="E67" s="71">
        <v>23.37</v>
      </c>
      <c r="F67" s="70">
        <v>8</v>
      </c>
      <c r="G67" s="71">
        <v>47</v>
      </c>
      <c r="H67" s="70">
        <v>8</v>
      </c>
      <c r="I67" s="71">
        <v>71</v>
      </c>
      <c r="J67" s="70">
        <v>8</v>
      </c>
      <c r="K67" s="66">
        <f t="shared" si="4"/>
        <v>24</v>
      </c>
      <c r="L67" s="72">
        <v>8</v>
      </c>
    </row>
    <row r="69" spans="1:12" ht="16.5" thickBot="1"/>
    <row r="70" spans="1:12" ht="16.5" thickBot="1">
      <c r="A70" s="58" t="s">
        <v>0</v>
      </c>
      <c r="B70" s="59" t="s">
        <v>28</v>
      </c>
      <c r="C70" s="59" t="s">
        <v>35</v>
      </c>
      <c r="D70" s="62" t="s">
        <v>2</v>
      </c>
      <c r="E70" s="77" t="s">
        <v>4</v>
      </c>
      <c r="F70" s="78" t="s">
        <v>5</v>
      </c>
      <c r="G70" s="77" t="s">
        <v>26</v>
      </c>
      <c r="H70" s="78" t="s">
        <v>5</v>
      </c>
      <c r="I70" s="77" t="s">
        <v>27</v>
      </c>
      <c r="J70" s="78" t="s">
        <v>5</v>
      </c>
      <c r="K70" s="77" t="s">
        <v>11</v>
      </c>
      <c r="L70" s="59" t="s">
        <v>5</v>
      </c>
    </row>
    <row r="71" spans="1:12">
      <c r="A71" s="63">
        <v>318</v>
      </c>
      <c r="B71" s="63" t="s">
        <v>102</v>
      </c>
      <c r="C71" s="63" t="s">
        <v>87</v>
      </c>
      <c r="D71" s="64">
        <v>2012</v>
      </c>
      <c r="E71" s="65">
        <v>6.36</v>
      </c>
      <c r="F71" s="64">
        <v>1</v>
      </c>
      <c r="G71" s="65">
        <v>60</v>
      </c>
      <c r="H71" s="64">
        <v>2</v>
      </c>
      <c r="I71" s="65">
        <v>95</v>
      </c>
      <c r="J71" s="64">
        <v>1</v>
      </c>
      <c r="K71" s="66">
        <f t="shared" ref="K71:K79" si="5">F71+H71+J71</f>
        <v>4</v>
      </c>
      <c r="L71" s="75" t="s">
        <v>118</v>
      </c>
    </row>
    <row r="72" spans="1:12">
      <c r="A72" s="69">
        <v>300</v>
      </c>
      <c r="B72" s="69" t="s">
        <v>70</v>
      </c>
      <c r="C72" s="69" t="s">
        <v>61</v>
      </c>
      <c r="D72" s="70">
        <v>2012</v>
      </c>
      <c r="E72" s="71">
        <v>7.44</v>
      </c>
      <c r="F72" s="70">
        <v>3</v>
      </c>
      <c r="G72" s="71">
        <v>62</v>
      </c>
      <c r="H72" s="70">
        <v>1</v>
      </c>
      <c r="I72" s="71">
        <v>77</v>
      </c>
      <c r="J72" s="70">
        <v>4</v>
      </c>
      <c r="K72" s="66">
        <f t="shared" si="5"/>
        <v>8</v>
      </c>
      <c r="L72" s="92" t="s">
        <v>119</v>
      </c>
    </row>
    <row r="73" spans="1:12">
      <c r="A73" s="69">
        <v>210</v>
      </c>
      <c r="B73" s="69" t="s">
        <v>79</v>
      </c>
      <c r="C73" s="69" t="s">
        <v>78</v>
      </c>
      <c r="D73" s="70">
        <v>2012</v>
      </c>
      <c r="E73" s="71">
        <v>7.09</v>
      </c>
      <c r="F73" s="70">
        <v>2</v>
      </c>
      <c r="G73" s="71">
        <v>47</v>
      </c>
      <c r="H73" s="70">
        <v>5</v>
      </c>
      <c r="I73" s="71">
        <v>78</v>
      </c>
      <c r="J73" s="70">
        <v>3</v>
      </c>
      <c r="K73" s="66">
        <f t="shared" si="5"/>
        <v>10</v>
      </c>
      <c r="L73" s="76" t="s">
        <v>120</v>
      </c>
    </row>
    <row r="74" spans="1:12">
      <c r="A74" s="69">
        <v>262</v>
      </c>
      <c r="B74" s="69" t="s">
        <v>53</v>
      </c>
      <c r="C74" s="69" t="s">
        <v>34</v>
      </c>
      <c r="D74" s="70">
        <v>2012</v>
      </c>
      <c r="E74" s="71">
        <v>8.2100000000000009</v>
      </c>
      <c r="F74" s="70">
        <v>4</v>
      </c>
      <c r="G74" s="71">
        <v>57</v>
      </c>
      <c r="H74" s="64">
        <v>3</v>
      </c>
      <c r="I74" s="71">
        <v>76</v>
      </c>
      <c r="J74" s="64">
        <v>5</v>
      </c>
      <c r="K74" s="66">
        <f t="shared" si="5"/>
        <v>12</v>
      </c>
      <c r="L74" s="72">
        <v>4</v>
      </c>
    </row>
    <row r="75" spans="1:12">
      <c r="A75" s="69">
        <v>313</v>
      </c>
      <c r="B75" s="69" t="s">
        <v>72</v>
      </c>
      <c r="C75" s="69" t="s">
        <v>61</v>
      </c>
      <c r="D75" s="70">
        <v>2011</v>
      </c>
      <c r="E75" s="71">
        <v>11.5</v>
      </c>
      <c r="F75" s="70">
        <v>6</v>
      </c>
      <c r="G75" s="71">
        <v>7</v>
      </c>
      <c r="H75" s="70">
        <v>9</v>
      </c>
      <c r="I75" s="71">
        <v>84</v>
      </c>
      <c r="J75" s="70">
        <v>2</v>
      </c>
      <c r="K75" s="66">
        <f t="shared" si="5"/>
        <v>17</v>
      </c>
      <c r="L75" s="73">
        <v>5</v>
      </c>
    </row>
    <row r="76" spans="1:12">
      <c r="A76" s="69">
        <v>274</v>
      </c>
      <c r="B76" s="69" t="s">
        <v>68</v>
      </c>
      <c r="C76" s="69" t="s">
        <v>61</v>
      </c>
      <c r="D76" s="70">
        <v>2012</v>
      </c>
      <c r="E76" s="71">
        <v>11.55</v>
      </c>
      <c r="F76" s="70">
        <v>7</v>
      </c>
      <c r="G76" s="71">
        <v>54</v>
      </c>
      <c r="H76" s="70">
        <v>4</v>
      </c>
      <c r="I76" s="71">
        <v>49</v>
      </c>
      <c r="J76" s="70">
        <v>7</v>
      </c>
      <c r="K76" s="66">
        <f t="shared" si="5"/>
        <v>18</v>
      </c>
      <c r="L76" s="72">
        <v>6</v>
      </c>
    </row>
    <row r="77" spans="1:12">
      <c r="A77" s="69">
        <v>284</v>
      </c>
      <c r="B77" s="69" t="s">
        <v>71</v>
      </c>
      <c r="C77" s="69" t="s">
        <v>61</v>
      </c>
      <c r="D77" s="70">
        <v>2011</v>
      </c>
      <c r="E77" s="71">
        <v>11.56</v>
      </c>
      <c r="F77" s="70">
        <v>8</v>
      </c>
      <c r="G77" s="71">
        <v>43</v>
      </c>
      <c r="H77" s="64">
        <v>6</v>
      </c>
      <c r="I77" s="71">
        <v>64</v>
      </c>
      <c r="J77" s="64">
        <v>6</v>
      </c>
      <c r="K77" s="66">
        <f t="shared" si="5"/>
        <v>20</v>
      </c>
      <c r="L77" s="73">
        <v>7</v>
      </c>
    </row>
    <row r="78" spans="1:12">
      <c r="A78" s="69">
        <v>305</v>
      </c>
      <c r="B78" s="102" t="s">
        <v>115</v>
      </c>
      <c r="C78" s="102" t="s">
        <v>61</v>
      </c>
      <c r="D78" s="96">
        <v>2012</v>
      </c>
      <c r="E78" s="97">
        <v>9.2899999999999991</v>
      </c>
      <c r="F78" s="96">
        <v>5</v>
      </c>
      <c r="G78" s="97">
        <v>26</v>
      </c>
      <c r="H78" s="70">
        <v>8</v>
      </c>
      <c r="I78" s="97">
        <v>25</v>
      </c>
      <c r="J78" s="70">
        <v>8</v>
      </c>
      <c r="K78" s="98">
        <f t="shared" si="5"/>
        <v>21</v>
      </c>
      <c r="L78" s="99">
        <v>8</v>
      </c>
    </row>
    <row r="79" spans="1:12">
      <c r="A79" s="69">
        <v>286</v>
      </c>
      <c r="B79" s="69" t="s">
        <v>97</v>
      </c>
      <c r="C79" s="69" t="s">
        <v>85</v>
      </c>
      <c r="D79" s="70">
        <v>2012</v>
      </c>
      <c r="E79" s="71" t="s">
        <v>116</v>
      </c>
      <c r="F79" s="70">
        <v>9</v>
      </c>
      <c r="G79" s="71">
        <v>42</v>
      </c>
      <c r="H79" s="70">
        <v>7</v>
      </c>
      <c r="I79" s="71">
        <v>0</v>
      </c>
      <c r="J79" s="70">
        <v>9</v>
      </c>
      <c r="K79" s="98">
        <f t="shared" si="5"/>
        <v>25</v>
      </c>
      <c r="L79" s="73">
        <v>9</v>
      </c>
    </row>
    <row r="80" spans="1:12" ht="16.5" thickBot="1"/>
    <row r="81" spans="1:12" s="93" customFormat="1" ht="16.5" thickBot="1">
      <c r="A81" s="58" t="s">
        <v>0</v>
      </c>
      <c r="B81" s="100" t="s">
        <v>29</v>
      </c>
      <c r="C81" s="59" t="s">
        <v>35</v>
      </c>
      <c r="D81" s="101" t="s">
        <v>2</v>
      </c>
      <c r="E81" s="77" t="s">
        <v>4</v>
      </c>
      <c r="F81" s="78" t="s">
        <v>5</v>
      </c>
      <c r="G81" s="77" t="s">
        <v>30</v>
      </c>
      <c r="H81" s="78" t="s">
        <v>5</v>
      </c>
      <c r="I81" s="77" t="s">
        <v>31</v>
      </c>
      <c r="J81" s="78" t="s">
        <v>5</v>
      </c>
      <c r="K81" s="77" t="s">
        <v>11</v>
      </c>
      <c r="L81" s="59" t="s">
        <v>5</v>
      </c>
    </row>
    <row r="82" spans="1:12">
      <c r="A82" s="63">
        <v>322</v>
      </c>
      <c r="B82" s="63" t="s">
        <v>91</v>
      </c>
      <c r="C82" s="63" t="s">
        <v>85</v>
      </c>
      <c r="D82" s="64">
        <v>2012</v>
      </c>
      <c r="E82" s="65">
        <v>8.3000000000000007</v>
      </c>
      <c r="F82" s="64">
        <v>3</v>
      </c>
      <c r="G82" s="65">
        <v>110</v>
      </c>
      <c r="H82" s="64">
        <v>1</v>
      </c>
      <c r="I82" s="65">
        <v>176</v>
      </c>
      <c r="J82" s="64">
        <v>1</v>
      </c>
      <c r="K82" s="66">
        <f>F82+H82+J82</f>
        <v>5</v>
      </c>
      <c r="L82" s="75" t="s">
        <v>118</v>
      </c>
    </row>
    <row r="83" spans="1:12">
      <c r="A83" s="69">
        <v>306</v>
      </c>
      <c r="B83" s="69" t="s">
        <v>103</v>
      </c>
      <c r="C83" s="69" t="s">
        <v>87</v>
      </c>
      <c r="D83" s="70">
        <v>2011</v>
      </c>
      <c r="E83" s="71">
        <v>7.4</v>
      </c>
      <c r="F83" s="70">
        <v>1</v>
      </c>
      <c r="G83" s="71">
        <v>83</v>
      </c>
      <c r="H83" s="70">
        <v>2</v>
      </c>
      <c r="I83" s="71">
        <v>85</v>
      </c>
      <c r="J83" s="70">
        <v>3</v>
      </c>
      <c r="K83" s="66">
        <f>F83+H83+J83</f>
        <v>6</v>
      </c>
      <c r="L83" s="92" t="s">
        <v>119</v>
      </c>
    </row>
    <row r="84" spans="1:12">
      <c r="A84" s="69">
        <v>282</v>
      </c>
      <c r="B84" s="69" t="s">
        <v>75</v>
      </c>
      <c r="C84" s="69" t="s">
        <v>61</v>
      </c>
      <c r="D84" s="70">
        <v>2011</v>
      </c>
      <c r="E84" s="71">
        <v>8.01</v>
      </c>
      <c r="F84" s="70">
        <v>2</v>
      </c>
      <c r="G84" s="71">
        <v>81</v>
      </c>
      <c r="H84" s="70">
        <v>3</v>
      </c>
      <c r="I84" s="71">
        <v>125</v>
      </c>
      <c r="J84" s="70">
        <v>2</v>
      </c>
      <c r="K84" s="66">
        <f>F84+H84+J84</f>
        <v>7</v>
      </c>
      <c r="L84" s="92" t="s">
        <v>120</v>
      </c>
    </row>
    <row r="86" spans="1:12" ht="16.5" thickBot="1"/>
    <row r="87" spans="1:12" ht="16.5" thickBot="1">
      <c r="A87" s="58" t="s">
        <v>0</v>
      </c>
      <c r="B87" s="59" t="s">
        <v>32</v>
      </c>
      <c r="C87" s="59" t="s">
        <v>35</v>
      </c>
      <c r="D87" s="101" t="s">
        <v>2</v>
      </c>
      <c r="E87" s="77" t="s">
        <v>4</v>
      </c>
      <c r="F87" s="78" t="s">
        <v>5</v>
      </c>
      <c r="G87" s="77" t="s">
        <v>30</v>
      </c>
      <c r="H87" s="78" t="s">
        <v>5</v>
      </c>
      <c r="I87" s="77" t="s">
        <v>31</v>
      </c>
      <c r="J87" s="78" t="s">
        <v>5</v>
      </c>
      <c r="K87" s="77" t="s">
        <v>11</v>
      </c>
      <c r="L87" s="59" t="s">
        <v>5</v>
      </c>
    </row>
    <row r="88" spans="1:12">
      <c r="A88" s="63">
        <v>340</v>
      </c>
      <c r="B88" s="63" t="s">
        <v>54</v>
      </c>
      <c r="C88" s="63" t="s">
        <v>34</v>
      </c>
      <c r="D88" s="64">
        <v>2014</v>
      </c>
      <c r="E88" s="65">
        <v>6.59</v>
      </c>
      <c r="F88" s="64">
        <v>2</v>
      </c>
      <c r="G88" s="65">
        <v>87</v>
      </c>
      <c r="H88" s="64">
        <v>1</v>
      </c>
      <c r="I88" s="65">
        <v>158</v>
      </c>
      <c r="J88" s="64">
        <v>1</v>
      </c>
      <c r="K88" s="66">
        <f t="shared" ref="K88:K93" si="6">F88+H88+J88</f>
        <v>4</v>
      </c>
      <c r="L88" s="75" t="s">
        <v>118</v>
      </c>
    </row>
    <row r="89" spans="1:12">
      <c r="A89" s="69">
        <v>339</v>
      </c>
      <c r="B89" s="69" t="s">
        <v>56</v>
      </c>
      <c r="C89" s="69" t="s">
        <v>34</v>
      </c>
      <c r="D89" s="70">
        <v>2013</v>
      </c>
      <c r="E89" s="71">
        <v>7.01</v>
      </c>
      <c r="F89" s="70">
        <v>3</v>
      </c>
      <c r="G89" s="71">
        <v>80</v>
      </c>
      <c r="H89" s="70">
        <v>3</v>
      </c>
      <c r="I89" s="71">
        <v>132</v>
      </c>
      <c r="J89" s="70">
        <v>2</v>
      </c>
      <c r="K89" s="66">
        <f t="shared" si="6"/>
        <v>8</v>
      </c>
      <c r="L89" s="92" t="s">
        <v>119</v>
      </c>
    </row>
    <row r="90" spans="1:12">
      <c r="A90" s="69">
        <v>317</v>
      </c>
      <c r="B90" s="69" t="s">
        <v>76</v>
      </c>
      <c r="C90" s="69" t="s">
        <v>61</v>
      </c>
      <c r="D90" s="70">
        <v>2014</v>
      </c>
      <c r="E90" s="71">
        <v>6.58</v>
      </c>
      <c r="F90" s="70">
        <v>1</v>
      </c>
      <c r="G90" s="71">
        <v>73</v>
      </c>
      <c r="H90" s="70">
        <v>5</v>
      </c>
      <c r="I90" s="71">
        <v>87</v>
      </c>
      <c r="J90" s="70">
        <v>5</v>
      </c>
      <c r="K90" s="66">
        <f t="shared" si="6"/>
        <v>11</v>
      </c>
      <c r="L90" s="106" t="s">
        <v>120</v>
      </c>
    </row>
    <row r="91" spans="1:12">
      <c r="A91" s="69">
        <v>333</v>
      </c>
      <c r="B91" s="69" t="s">
        <v>55</v>
      </c>
      <c r="C91" s="69" t="s">
        <v>34</v>
      </c>
      <c r="D91" s="70">
        <v>2013</v>
      </c>
      <c r="E91" s="71">
        <v>7.08</v>
      </c>
      <c r="F91" s="70">
        <v>4</v>
      </c>
      <c r="G91" s="71">
        <v>77</v>
      </c>
      <c r="H91" s="70">
        <v>4</v>
      </c>
      <c r="I91" s="71">
        <v>122</v>
      </c>
      <c r="J91" s="70">
        <v>3</v>
      </c>
      <c r="K91" s="66">
        <f t="shared" si="6"/>
        <v>11</v>
      </c>
      <c r="L91" s="114">
        <v>4</v>
      </c>
    </row>
    <row r="92" spans="1:12">
      <c r="A92" s="69">
        <v>244</v>
      </c>
      <c r="B92" s="69" t="s">
        <v>74</v>
      </c>
      <c r="C92" s="69" t="s">
        <v>61</v>
      </c>
      <c r="D92" s="70">
        <v>2013</v>
      </c>
      <c r="E92" s="71">
        <v>7.25</v>
      </c>
      <c r="F92" s="70">
        <v>5</v>
      </c>
      <c r="G92" s="71">
        <v>82</v>
      </c>
      <c r="H92" s="70">
        <v>2</v>
      </c>
      <c r="I92" s="71">
        <v>114</v>
      </c>
      <c r="J92" s="70">
        <v>4</v>
      </c>
      <c r="K92" s="66">
        <f t="shared" si="6"/>
        <v>11</v>
      </c>
      <c r="L92" s="104">
        <v>5</v>
      </c>
    </row>
    <row r="93" spans="1:12">
      <c r="A93" s="69">
        <v>330</v>
      </c>
      <c r="B93" s="69" t="s">
        <v>106</v>
      </c>
      <c r="C93" s="69" t="s">
        <v>87</v>
      </c>
      <c r="D93" s="70">
        <v>2013</v>
      </c>
      <c r="E93" s="71">
        <v>8.2899999999999991</v>
      </c>
      <c r="F93" s="70">
        <v>6</v>
      </c>
      <c r="G93" s="71">
        <v>50</v>
      </c>
      <c r="H93" s="70">
        <v>6</v>
      </c>
      <c r="I93" s="71">
        <v>64</v>
      </c>
      <c r="J93" s="70">
        <v>6</v>
      </c>
      <c r="K93" s="66">
        <f t="shared" si="6"/>
        <v>18</v>
      </c>
      <c r="L93" s="73">
        <v>6</v>
      </c>
    </row>
    <row r="95" spans="1:12" ht="16.5" thickBot="1"/>
    <row r="96" spans="1:12" s="93" customFormat="1" ht="16.5" thickBot="1">
      <c r="A96" s="58" t="s">
        <v>0</v>
      </c>
      <c r="B96" s="100" t="s">
        <v>33</v>
      </c>
      <c r="C96" s="59" t="s">
        <v>35</v>
      </c>
      <c r="D96" s="101" t="s">
        <v>2</v>
      </c>
      <c r="E96" s="77" t="s">
        <v>4</v>
      </c>
      <c r="F96" s="78" t="s">
        <v>5</v>
      </c>
      <c r="G96" s="77" t="s">
        <v>30</v>
      </c>
      <c r="H96" s="78" t="s">
        <v>5</v>
      </c>
      <c r="I96" s="77" t="s">
        <v>31</v>
      </c>
      <c r="J96" s="78" t="s">
        <v>5</v>
      </c>
      <c r="K96" s="77" t="s">
        <v>11</v>
      </c>
      <c r="L96" s="59" t="s">
        <v>5</v>
      </c>
    </row>
    <row r="97" spans="1:12">
      <c r="A97" s="63">
        <v>235</v>
      </c>
      <c r="B97" s="63" t="s">
        <v>73</v>
      </c>
      <c r="C97" s="63" t="s">
        <v>61</v>
      </c>
      <c r="D97" s="64">
        <v>2013</v>
      </c>
      <c r="E97" s="65">
        <v>8.4</v>
      </c>
      <c r="F97" s="64">
        <v>2</v>
      </c>
      <c r="G97" s="65">
        <v>104</v>
      </c>
      <c r="H97" s="64">
        <v>1</v>
      </c>
      <c r="I97" s="65">
        <v>128</v>
      </c>
      <c r="J97" s="64">
        <v>1</v>
      </c>
      <c r="K97" s="66">
        <f>F97+H97+J97</f>
        <v>4</v>
      </c>
      <c r="L97" s="75" t="s">
        <v>118</v>
      </c>
    </row>
    <row r="98" spans="1:12">
      <c r="A98" s="69">
        <v>302</v>
      </c>
      <c r="B98" s="69" t="s">
        <v>58</v>
      </c>
      <c r="C98" s="69" t="s">
        <v>34</v>
      </c>
      <c r="D98" s="70">
        <v>2013</v>
      </c>
      <c r="E98" s="71">
        <v>7.51</v>
      </c>
      <c r="F98" s="70">
        <v>1</v>
      </c>
      <c r="G98" s="71">
        <v>49</v>
      </c>
      <c r="H98" s="70">
        <v>3</v>
      </c>
      <c r="I98" s="71">
        <v>86</v>
      </c>
      <c r="J98" s="70">
        <v>3</v>
      </c>
      <c r="K98" s="66">
        <f>F98+H98+J98</f>
        <v>7</v>
      </c>
      <c r="L98" s="92" t="s">
        <v>119</v>
      </c>
    </row>
    <row r="99" spans="1:12">
      <c r="A99" s="69">
        <v>252</v>
      </c>
      <c r="B99" s="69" t="s">
        <v>59</v>
      </c>
      <c r="C99" s="69" t="s">
        <v>34</v>
      </c>
      <c r="D99" s="70">
        <v>2014</v>
      </c>
      <c r="E99" s="71">
        <v>9.3000000000000007</v>
      </c>
      <c r="F99" s="70">
        <v>4</v>
      </c>
      <c r="G99" s="71">
        <v>68</v>
      </c>
      <c r="H99" s="70">
        <v>2</v>
      </c>
      <c r="I99" s="71">
        <v>100</v>
      </c>
      <c r="J99" s="70">
        <v>2</v>
      </c>
      <c r="K99" s="66">
        <f>F99+H99+J99</f>
        <v>8</v>
      </c>
      <c r="L99" s="76" t="s">
        <v>120</v>
      </c>
    </row>
    <row r="100" spans="1:12">
      <c r="A100" s="69">
        <v>299</v>
      </c>
      <c r="B100" s="69" t="s">
        <v>57</v>
      </c>
      <c r="C100" s="69" t="s">
        <v>34</v>
      </c>
      <c r="D100" s="70">
        <v>2014</v>
      </c>
      <c r="E100" s="71">
        <v>8.44</v>
      </c>
      <c r="F100" s="70">
        <v>3</v>
      </c>
      <c r="G100" s="71">
        <v>48</v>
      </c>
      <c r="H100" s="70">
        <v>4</v>
      </c>
      <c r="I100" s="71">
        <v>74</v>
      </c>
      <c r="J100" s="70">
        <v>4</v>
      </c>
      <c r="K100" s="66">
        <f>F100+H100+J100</f>
        <v>11</v>
      </c>
      <c r="L100" s="72">
        <v>4</v>
      </c>
    </row>
  </sheetData>
  <sortState xmlns:xlrd2="http://schemas.microsoft.com/office/spreadsheetml/2017/richdata2" ref="A28:L40">
    <sortCondition ref="L28:L40"/>
  </sortState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10"/>
  <sheetViews>
    <sheetView topLeftCell="A4" workbookViewId="0">
      <selection activeCell="I7" sqref="I7"/>
    </sheetView>
  </sheetViews>
  <sheetFormatPr defaultRowHeight="15"/>
  <cols>
    <col min="1" max="1" width="10.140625" customWidth="1"/>
    <col min="2" max="2" width="22.140625" bestFit="1" customWidth="1"/>
    <col min="3" max="3" width="13.7109375" bestFit="1" customWidth="1"/>
    <col min="4" max="4" width="8.140625" bestFit="1" customWidth="1"/>
    <col min="5" max="5" width="15.140625" customWidth="1"/>
    <col min="6" max="6" width="7.140625" bestFit="1" customWidth="1"/>
    <col min="7" max="7" width="13.7109375" bestFit="1" customWidth="1"/>
    <col min="8" max="8" width="15.28515625" bestFit="1" customWidth="1"/>
  </cols>
  <sheetData>
    <row r="1" spans="1:8" ht="39.950000000000003" customHeight="1" thickBot="1">
      <c r="A1" s="9" t="s">
        <v>0</v>
      </c>
      <c r="B1" s="10" t="s">
        <v>28</v>
      </c>
      <c r="C1" s="10" t="s">
        <v>35</v>
      </c>
      <c r="D1" s="39" t="s">
        <v>2</v>
      </c>
      <c r="E1" s="45" t="s">
        <v>4</v>
      </c>
      <c r="F1" s="46" t="s">
        <v>5</v>
      </c>
      <c r="G1" s="45" t="s">
        <v>26</v>
      </c>
      <c r="H1" s="15" t="s">
        <v>27</v>
      </c>
    </row>
    <row r="2" spans="1:8" ht="39.950000000000003" customHeight="1">
      <c r="A2" s="12">
        <f>Protokoll!A78</f>
        <v>305</v>
      </c>
      <c r="B2" s="12" t="str">
        <f>Protokoll!B78</f>
        <v>Boris Lisienko</v>
      </c>
      <c r="C2" s="12" t="str">
        <f>Protokoll!C78</f>
        <v>Narva</v>
      </c>
      <c r="D2" s="35">
        <f>Protokoll!D78</f>
        <v>2012</v>
      </c>
      <c r="E2" s="33">
        <f>Protokoll!E78</f>
        <v>9.2899999999999991</v>
      </c>
      <c r="F2" s="35">
        <f>Protokoll!F78</f>
        <v>5</v>
      </c>
      <c r="G2" s="33"/>
      <c r="H2" s="12"/>
    </row>
    <row r="3" spans="1:8" ht="39.950000000000003" customHeight="1">
      <c r="A3" s="12">
        <f>Protokoll!A76</f>
        <v>274</v>
      </c>
      <c r="B3" s="12" t="str">
        <f>Protokoll!B76</f>
        <v>Mihhail Issakov</v>
      </c>
      <c r="C3" s="12" t="str">
        <f>Protokoll!C76</f>
        <v>Narva</v>
      </c>
      <c r="D3" s="40">
        <f>Protokoll!D76</f>
        <v>2012</v>
      </c>
      <c r="E3" s="33">
        <f>Protokoll!E76</f>
        <v>11.55</v>
      </c>
      <c r="F3" s="40">
        <f>Protokoll!F76</f>
        <v>7</v>
      </c>
      <c r="G3" s="34"/>
      <c r="H3" s="13"/>
    </row>
    <row r="4" spans="1:8" ht="39.950000000000003" customHeight="1">
      <c r="A4" s="12">
        <f>Protokoll!A73</f>
        <v>210</v>
      </c>
      <c r="B4" s="12" t="str">
        <f>Protokoll!B73</f>
        <v>Egor Gretšnevkin</v>
      </c>
      <c r="C4" s="12" t="str">
        <f>Protokoll!C73</f>
        <v>Pirita</v>
      </c>
      <c r="D4" s="40">
        <f>Protokoll!D73</f>
        <v>2012</v>
      </c>
      <c r="E4" s="33">
        <f>Protokoll!E73</f>
        <v>7.09</v>
      </c>
      <c r="F4" s="40">
        <f>Protokoll!F73</f>
        <v>2</v>
      </c>
      <c r="G4" s="34"/>
      <c r="H4" s="13"/>
    </row>
    <row r="5" spans="1:8" ht="39.950000000000003" customHeight="1">
      <c r="A5" s="12">
        <f>Protokoll!A71</f>
        <v>318</v>
      </c>
      <c r="B5" s="12" t="str">
        <f>Protokoll!B71</f>
        <v>Jasper Becker</v>
      </c>
      <c r="C5" s="12" t="str">
        <f>Protokoll!C71</f>
        <v>Viljandi</v>
      </c>
      <c r="D5" s="40">
        <f>Protokoll!D71</f>
        <v>2012</v>
      </c>
      <c r="E5" s="33">
        <f>Protokoll!E71</f>
        <v>6.36</v>
      </c>
      <c r="F5" s="40">
        <f>Protokoll!F71</f>
        <v>1</v>
      </c>
      <c r="G5" s="34"/>
      <c r="H5" s="13"/>
    </row>
    <row r="6" spans="1:8" ht="39.950000000000003" customHeight="1">
      <c r="A6" s="12">
        <f>Protokoll!A79</f>
        <v>286</v>
      </c>
      <c r="B6" s="12" t="str">
        <f>Protokoll!B79</f>
        <v>Maksim Korjukavets</v>
      </c>
      <c r="C6" s="12" t="str">
        <f>Protokoll!C79</f>
        <v>Pärnu</v>
      </c>
      <c r="D6" s="40">
        <f>Protokoll!D79</f>
        <v>2012</v>
      </c>
      <c r="E6" s="33" t="str">
        <f>Protokoll!E79</f>
        <v>DNF</v>
      </c>
      <c r="F6" s="40">
        <f>Protokoll!F79</f>
        <v>9</v>
      </c>
      <c r="G6" s="34"/>
      <c r="H6" s="13"/>
    </row>
    <row r="7" spans="1:8" ht="39.950000000000003" customHeight="1">
      <c r="A7" s="12">
        <f>Protokoll!A77</f>
        <v>284</v>
      </c>
      <c r="B7" s="12" t="str">
        <f>Protokoll!B77</f>
        <v>Danil Jelisejev</v>
      </c>
      <c r="C7" s="12" t="str">
        <f>Protokoll!C77</f>
        <v>Narva</v>
      </c>
      <c r="D7" s="40">
        <f>Protokoll!D77</f>
        <v>2011</v>
      </c>
      <c r="E7" s="33">
        <f>Protokoll!E77</f>
        <v>11.56</v>
      </c>
      <c r="F7" s="40">
        <f>Protokoll!F77</f>
        <v>8</v>
      </c>
      <c r="G7" s="34"/>
      <c r="H7" s="13"/>
    </row>
    <row r="8" spans="1:8" ht="39.950000000000003" customHeight="1">
      <c r="A8" s="12">
        <f>Protokoll!A72</f>
        <v>300</v>
      </c>
      <c r="B8" s="12" t="str">
        <f>Protokoll!B72</f>
        <v>Aleksandr Bespalov</v>
      </c>
      <c r="C8" s="12" t="str">
        <f>Protokoll!C72</f>
        <v>Narva</v>
      </c>
      <c r="D8" s="36">
        <f>Protokoll!D72</f>
        <v>2012</v>
      </c>
      <c r="E8" s="33">
        <f>Protokoll!E72</f>
        <v>7.44</v>
      </c>
      <c r="F8" s="36">
        <f>Protokoll!F72</f>
        <v>3</v>
      </c>
      <c r="G8" s="33"/>
      <c r="H8" s="12"/>
    </row>
    <row r="9" spans="1:8" ht="39.950000000000003" customHeight="1">
      <c r="A9" s="12">
        <f>Protokoll!A74</f>
        <v>262</v>
      </c>
      <c r="B9" s="12" t="str">
        <f>Protokoll!B74</f>
        <v>Georg Timofejev</v>
      </c>
      <c r="C9" s="12" t="str">
        <f>Protokoll!C74</f>
        <v>Põhjakotkas</v>
      </c>
      <c r="D9" s="40">
        <f>Protokoll!D74</f>
        <v>2012</v>
      </c>
      <c r="E9" s="33">
        <f>Protokoll!E74</f>
        <v>8.2100000000000009</v>
      </c>
      <c r="F9" s="40">
        <f>Protokoll!F74</f>
        <v>4</v>
      </c>
      <c r="G9" s="33"/>
      <c r="H9" s="12"/>
    </row>
    <row r="10" spans="1:8" ht="39.950000000000003" customHeight="1">
      <c r="A10" s="12">
        <f>Protokoll!A75</f>
        <v>313</v>
      </c>
      <c r="B10" s="12" t="str">
        <f>Protokoll!B75</f>
        <v>Aleksandr Bendi</v>
      </c>
      <c r="C10" s="12" t="str">
        <f>Protokoll!C75</f>
        <v>Narva</v>
      </c>
      <c r="D10" s="40">
        <f>Protokoll!D75</f>
        <v>2011</v>
      </c>
      <c r="E10" s="33">
        <f>Protokoll!E75</f>
        <v>11.5</v>
      </c>
      <c r="F10" s="40">
        <f>Protokoll!F75</f>
        <v>6</v>
      </c>
      <c r="G10" s="34"/>
      <c r="H10" s="13"/>
    </row>
  </sheetData>
  <sortState xmlns:xlrd2="http://schemas.microsoft.com/office/spreadsheetml/2017/richdata2" ref="A2:F10">
    <sortCondition ref="F2:F10"/>
  </sortState>
  <pageMargins left="0.7" right="0.7" top="0.75" bottom="0.75" header="0.3" footer="0.3"/>
  <pageSetup paperSize="9" scale="82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8"/>
  <sheetViews>
    <sheetView workbookViewId="0">
      <selection activeCell="D7" sqref="D7"/>
    </sheetView>
  </sheetViews>
  <sheetFormatPr defaultRowHeight="15"/>
  <cols>
    <col min="1" max="1" width="7.85546875" customWidth="1"/>
    <col min="2" max="2" width="20.28515625" bestFit="1" customWidth="1"/>
    <col min="3" max="3" width="13.7109375" bestFit="1" customWidth="1"/>
    <col min="4" max="4" width="8.140625" bestFit="1" customWidth="1"/>
    <col min="5" max="5" width="15.28515625" customWidth="1"/>
    <col min="6" max="6" width="7.140625" bestFit="1" customWidth="1"/>
    <col min="7" max="7" width="13.7109375" bestFit="1" customWidth="1"/>
    <col min="8" max="8" width="15.28515625" bestFit="1" customWidth="1"/>
  </cols>
  <sheetData>
    <row r="1" spans="1:8" ht="39.950000000000003" customHeight="1" thickBot="1">
      <c r="A1" s="9" t="s">
        <v>0</v>
      </c>
      <c r="B1" s="23" t="s">
        <v>29</v>
      </c>
      <c r="C1" s="10" t="s">
        <v>35</v>
      </c>
      <c r="D1" s="50" t="s">
        <v>2</v>
      </c>
      <c r="E1" s="45" t="s">
        <v>4</v>
      </c>
      <c r="F1" s="46" t="s">
        <v>5</v>
      </c>
      <c r="G1" s="45" t="s">
        <v>30</v>
      </c>
      <c r="H1" s="15" t="s">
        <v>31</v>
      </c>
    </row>
    <row r="2" spans="1:8" ht="39.950000000000003" customHeight="1">
      <c r="A2" s="12">
        <f>Protokoll!A84</f>
        <v>282</v>
      </c>
      <c r="B2" s="12" t="str">
        <f>Protokoll!B84</f>
        <v>Boshena Fedorova</v>
      </c>
      <c r="C2" s="12" t="str">
        <f>Protokoll!C84</f>
        <v>Narva</v>
      </c>
      <c r="D2" s="40">
        <f>Protokoll!D84</f>
        <v>2011</v>
      </c>
      <c r="E2" s="33">
        <f>Protokoll!E84</f>
        <v>8.01</v>
      </c>
      <c r="F2" s="35">
        <f>Protokoll!F84</f>
        <v>2</v>
      </c>
      <c r="G2" s="33"/>
      <c r="H2" s="12"/>
    </row>
    <row r="3" spans="1:8" ht="39.950000000000003" customHeight="1">
      <c r="A3" s="12">
        <f>Protokoll!A82</f>
        <v>322</v>
      </c>
      <c r="B3" s="12" t="str">
        <f>Protokoll!B82</f>
        <v>Ekaterina Kapinos</v>
      </c>
      <c r="C3" s="12" t="str">
        <f>Protokoll!C82</f>
        <v>Pärnu</v>
      </c>
      <c r="D3" s="40">
        <f>Protokoll!D82</f>
        <v>2012</v>
      </c>
      <c r="E3" s="33">
        <f>Protokoll!E82</f>
        <v>8.3000000000000007</v>
      </c>
      <c r="F3" s="40">
        <f>Protokoll!F82</f>
        <v>3</v>
      </c>
      <c r="G3" s="34"/>
      <c r="H3" s="13"/>
    </row>
    <row r="4" spans="1:8" ht="39.950000000000003" customHeight="1">
      <c r="A4" s="12">
        <f>Protokoll!A83</f>
        <v>306</v>
      </c>
      <c r="B4" s="12" t="str">
        <f>Protokoll!B83</f>
        <v>Isabella Becker</v>
      </c>
      <c r="C4" s="12" t="str">
        <f>Protokoll!C83</f>
        <v>Viljandi</v>
      </c>
      <c r="D4" s="40">
        <f>Protokoll!D83</f>
        <v>2011</v>
      </c>
      <c r="E4" s="33">
        <f>Protokoll!E83</f>
        <v>7.4</v>
      </c>
      <c r="F4" s="40">
        <f>Protokoll!F83</f>
        <v>1</v>
      </c>
      <c r="G4" s="34"/>
      <c r="H4" s="13"/>
    </row>
    <row r="5" spans="1:8" ht="25.15" customHeight="1"/>
    <row r="6" spans="1:8" ht="25.15" customHeight="1"/>
    <row r="7" spans="1:8" ht="25.15" customHeight="1"/>
    <row r="8" spans="1:8" ht="25.15" customHeight="1"/>
  </sheetData>
  <sortState xmlns:xlrd2="http://schemas.microsoft.com/office/spreadsheetml/2017/richdata2" ref="A2:F4">
    <sortCondition ref="F2:F4"/>
  </sortState>
  <pageMargins left="0.7" right="0.7" top="0.75" bottom="0.75" header="0.3" footer="0.3"/>
  <pageSetup paperSize="9" scale="86" fitToHeight="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7"/>
  <sheetViews>
    <sheetView workbookViewId="0">
      <selection activeCell="J7" sqref="J7"/>
    </sheetView>
  </sheetViews>
  <sheetFormatPr defaultRowHeight="15"/>
  <cols>
    <col min="1" max="1" width="7.140625" customWidth="1"/>
    <col min="2" max="2" width="24.140625" bestFit="1" customWidth="1"/>
    <col min="3" max="3" width="13.7109375" bestFit="1" customWidth="1"/>
    <col min="4" max="4" width="8.140625" bestFit="1" customWidth="1"/>
    <col min="5" max="5" width="15.140625" customWidth="1"/>
    <col min="6" max="6" width="7.140625" bestFit="1" customWidth="1"/>
    <col min="7" max="7" width="13.7109375" bestFit="1" customWidth="1"/>
    <col min="8" max="8" width="15.28515625" bestFit="1" customWidth="1"/>
  </cols>
  <sheetData>
    <row r="1" spans="1:8" ht="39.950000000000003" customHeight="1" thickBot="1">
      <c r="A1" s="9" t="s">
        <v>0</v>
      </c>
      <c r="B1" s="10" t="s">
        <v>32</v>
      </c>
      <c r="C1" s="10" t="s">
        <v>35</v>
      </c>
      <c r="D1" s="50" t="s">
        <v>2</v>
      </c>
      <c r="E1" s="45" t="s">
        <v>4</v>
      </c>
      <c r="F1" s="46" t="s">
        <v>5</v>
      </c>
      <c r="G1" s="45" t="s">
        <v>30</v>
      </c>
      <c r="H1" s="15" t="s">
        <v>31</v>
      </c>
    </row>
    <row r="2" spans="1:8" ht="39.950000000000003" customHeight="1">
      <c r="A2" s="12">
        <f>Protokoll!A92</f>
        <v>244</v>
      </c>
      <c r="B2" s="12" t="str">
        <f>Protokoll!B92</f>
        <v>Maksim Minin</v>
      </c>
      <c r="C2" s="12" t="str">
        <f>Protokoll!C92</f>
        <v>Narva</v>
      </c>
      <c r="D2" s="40">
        <f>Protokoll!D92</f>
        <v>2013</v>
      </c>
      <c r="E2" s="33">
        <f>Protokoll!E92</f>
        <v>7.25</v>
      </c>
      <c r="F2" s="40">
        <f>Protokoll!F92</f>
        <v>5</v>
      </c>
      <c r="G2" s="33"/>
      <c r="H2" s="12"/>
    </row>
    <row r="3" spans="1:8" ht="39.950000000000003" customHeight="1">
      <c r="A3" s="12">
        <f>Protokoll!A88</f>
        <v>340</v>
      </c>
      <c r="B3" s="12" t="str">
        <f>Protokoll!B88</f>
        <v>Artemi Hozjainov</v>
      </c>
      <c r="C3" s="12" t="str">
        <f>Protokoll!C88</f>
        <v>Põhjakotkas</v>
      </c>
      <c r="D3" s="40">
        <f>Protokoll!D88</f>
        <v>2014</v>
      </c>
      <c r="E3" s="33">
        <f>Protokoll!E88</f>
        <v>6.59</v>
      </c>
      <c r="F3" s="40">
        <f>Protokoll!F88</f>
        <v>2</v>
      </c>
      <c r="G3" s="34"/>
      <c r="H3" s="13"/>
    </row>
    <row r="4" spans="1:8" ht="39.950000000000003" customHeight="1">
      <c r="A4" s="12">
        <f>Protokoll!A90</f>
        <v>317</v>
      </c>
      <c r="B4" s="12" t="str">
        <f>Protokoll!B90</f>
        <v>Viktor Lisienko</v>
      </c>
      <c r="C4" s="12" t="str">
        <f>Protokoll!C90</f>
        <v>Narva</v>
      </c>
      <c r="D4" s="40">
        <f>Protokoll!D90</f>
        <v>2014</v>
      </c>
      <c r="E4" s="33">
        <f>Protokoll!E90</f>
        <v>6.58</v>
      </c>
      <c r="F4" s="40">
        <f>Protokoll!F90</f>
        <v>1</v>
      </c>
      <c r="G4" s="34"/>
      <c r="H4" s="13"/>
    </row>
    <row r="5" spans="1:8" ht="39.950000000000003" customHeight="1">
      <c r="A5" s="12">
        <f>Protokoll!A89</f>
        <v>339</v>
      </c>
      <c r="B5" s="12" t="str">
        <f>Protokoll!B89</f>
        <v>Daniil Kokaulin</v>
      </c>
      <c r="C5" s="12" t="str">
        <f>Protokoll!C89</f>
        <v>Põhjakotkas</v>
      </c>
      <c r="D5" s="40">
        <f>Protokoll!D89</f>
        <v>2013</v>
      </c>
      <c r="E5" s="33">
        <f>Protokoll!E89</f>
        <v>7.01</v>
      </c>
      <c r="F5" s="40">
        <f>Protokoll!F89</f>
        <v>3</v>
      </c>
      <c r="G5" s="34"/>
      <c r="H5" s="13"/>
    </row>
    <row r="6" spans="1:8" ht="39.950000000000003" customHeight="1">
      <c r="A6" s="12">
        <f>Protokoll!A91</f>
        <v>333</v>
      </c>
      <c r="B6" s="12" t="str">
        <f>Protokoll!B91</f>
        <v>Svjatoslav Andrejenko</v>
      </c>
      <c r="C6" s="12" t="str">
        <f>Protokoll!C91</f>
        <v>Põhjakotkas</v>
      </c>
      <c r="D6" s="40">
        <f>Protokoll!D91</f>
        <v>2013</v>
      </c>
      <c r="E6" s="33">
        <f>Protokoll!E91</f>
        <v>7.08</v>
      </c>
      <c r="F6" s="40">
        <f>Protokoll!F91</f>
        <v>4</v>
      </c>
      <c r="G6" s="34"/>
      <c r="H6" s="13"/>
    </row>
    <row r="7" spans="1:8" ht="39.950000000000003" customHeight="1">
      <c r="A7" s="12">
        <f>Protokoll!A93</f>
        <v>330</v>
      </c>
      <c r="B7" s="12" t="str">
        <f>Protokoll!B93</f>
        <v>Jorgen Kristjan Oja</v>
      </c>
      <c r="C7" s="12" t="str">
        <f>Protokoll!C93</f>
        <v>Viljandi</v>
      </c>
      <c r="D7" s="40">
        <f>Protokoll!D93</f>
        <v>2013</v>
      </c>
      <c r="E7" s="33">
        <f>Protokoll!E93</f>
        <v>8.2899999999999991</v>
      </c>
      <c r="F7" s="40">
        <f>Protokoll!F93</f>
        <v>6</v>
      </c>
      <c r="G7" s="34"/>
      <c r="H7" s="13"/>
    </row>
  </sheetData>
  <sortState xmlns:xlrd2="http://schemas.microsoft.com/office/spreadsheetml/2017/richdata2" ref="A2:F7">
    <sortCondition ref="F2:F7"/>
  </sortState>
  <pageMargins left="0.7" right="0.7" top="0.75" bottom="0.75" header="0.3" footer="0.3"/>
  <pageSetup paperSize="9" scale="83"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5"/>
  <sheetViews>
    <sheetView workbookViewId="0">
      <selection activeCell="E9" sqref="E9"/>
    </sheetView>
  </sheetViews>
  <sheetFormatPr defaultRowHeight="15"/>
  <cols>
    <col min="1" max="1" width="8.85546875" customWidth="1"/>
    <col min="2" max="2" width="18.85546875" bestFit="1" customWidth="1"/>
    <col min="3" max="3" width="13.7109375" bestFit="1" customWidth="1"/>
    <col min="4" max="4" width="8.140625" bestFit="1" customWidth="1"/>
    <col min="5" max="5" width="15.140625" customWidth="1"/>
    <col min="6" max="6" width="7.140625" bestFit="1" customWidth="1"/>
    <col min="7" max="7" width="13.7109375" bestFit="1" customWidth="1"/>
    <col min="8" max="8" width="15.28515625" bestFit="1" customWidth="1"/>
  </cols>
  <sheetData>
    <row r="1" spans="1:8" ht="39.950000000000003" customHeight="1" thickBot="1">
      <c r="A1" s="9" t="s">
        <v>0</v>
      </c>
      <c r="B1" s="23" t="s">
        <v>33</v>
      </c>
      <c r="C1" s="10" t="s">
        <v>35</v>
      </c>
      <c r="D1" s="50" t="s">
        <v>2</v>
      </c>
      <c r="E1" s="45" t="s">
        <v>4</v>
      </c>
      <c r="F1" s="46" t="s">
        <v>5</v>
      </c>
      <c r="G1" s="45" t="s">
        <v>30</v>
      </c>
      <c r="H1" s="15" t="s">
        <v>31</v>
      </c>
    </row>
    <row r="2" spans="1:8" ht="39.950000000000003" customHeight="1">
      <c r="A2" s="12">
        <f>Protokoll!A98</f>
        <v>302</v>
      </c>
      <c r="B2" s="12" t="str">
        <f>Protokoll!B98</f>
        <v>Polina Orljuk</v>
      </c>
      <c r="C2" s="12" t="str">
        <f>Protokoll!C98</f>
        <v>Põhjakotkas</v>
      </c>
      <c r="D2" s="35">
        <f>Protokoll!D98</f>
        <v>2013</v>
      </c>
      <c r="E2" s="33">
        <f>Protokoll!E98</f>
        <v>7.51</v>
      </c>
      <c r="F2" s="40">
        <f>Protokoll!F98</f>
        <v>1</v>
      </c>
      <c r="G2" s="33"/>
      <c r="H2" s="12"/>
    </row>
    <row r="3" spans="1:8" ht="39.950000000000003" customHeight="1">
      <c r="A3" s="12">
        <f>Protokoll!A100</f>
        <v>299</v>
      </c>
      <c r="B3" s="12" t="str">
        <f>Protokoll!B100</f>
        <v>Aleksia Polistsuk</v>
      </c>
      <c r="C3" s="12" t="str">
        <f>Protokoll!C100</f>
        <v>Põhjakotkas</v>
      </c>
      <c r="D3" s="40">
        <f>Protokoll!D100</f>
        <v>2014</v>
      </c>
      <c r="E3" s="33">
        <f>Protokoll!E100</f>
        <v>8.44</v>
      </c>
      <c r="F3" s="40">
        <f>Protokoll!F100</f>
        <v>3</v>
      </c>
      <c r="G3" s="34"/>
      <c r="H3" s="13"/>
    </row>
    <row r="4" spans="1:8" ht="39.950000000000003" customHeight="1">
      <c r="A4" s="12">
        <f>Protokoll!A97</f>
        <v>235</v>
      </c>
      <c r="B4" s="12" t="str">
        <f>Protokoll!B97</f>
        <v>Aleksandra Pagi</v>
      </c>
      <c r="C4" s="12" t="str">
        <f>Protokoll!C97</f>
        <v>Narva</v>
      </c>
      <c r="D4" s="40">
        <f>Protokoll!D97</f>
        <v>2013</v>
      </c>
      <c r="E4" s="33">
        <f>Protokoll!E97</f>
        <v>8.4</v>
      </c>
      <c r="F4" s="40">
        <f>Protokoll!F97</f>
        <v>2</v>
      </c>
      <c r="G4" s="34"/>
      <c r="H4" s="13"/>
    </row>
    <row r="5" spans="1:8" ht="39.950000000000003" customHeight="1">
      <c r="A5" s="12">
        <f>Protokoll!A99</f>
        <v>252</v>
      </c>
      <c r="B5" s="12" t="str">
        <f>Protokoll!B99</f>
        <v>Olesja Grebenjuk</v>
      </c>
      <c r="C5" s="12" t="str">
        <f>Protokoll!C99</f>
        <v>Põhjakotkas</v>
      </c>
      <c r="D5" s="40">
        <f>Protokoll!D99</f>
        <v>2014</v>
      </c>
      <c r="E5" s="33">
        <f>Protokoll!E99</f>
        <v>9.3000000000000007</v>
      </c>
      <c r="F5" s="40">
        <f>Protokoll!F99</f>
        <v>4</v>
      </c>
      <c r="G5" s="34"/>
      <c r="H5" s="13"/>
    </row>
  </sheetData>
  <sortState xmlns:xlrd2="http://schemas.microsoft.com/office/spreadsheetml/2017/richdata2" ref="A2:F5">
    <sortCondition ref="F2:F5"/>
  </sortState>
  <pageMargins left="0.7" right="0.7" top="0.75" bottom="0.75" header="0.3" footer="0.3"/>
  <pageSetup paperSize="9" scale="86" fitToHeight="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72DAB-D1D1-4B22-A20C-F34556592334}">
  <dimension ref="A1:D40"/>
  <sheetViews>
    <sheetView workbookViewId="0">
      <selection activeCell="A11" sqref="A11:XFD11"/>
    </sheetView>
  </sheetViews>
  <sheetFormatPr defaultRowHeight="15"/>
  <cols>
    <col min="1" max="1" width="6" bestFit="1" customWidth="1"/>
    <col min="2" max="2" width="27.5703125" bestFit="1" customWidth="1"/>
    <col min="3" max="3" width="16" bestFit="1" customWidth="1"/>
    <col min="4" max="4" width="9" bestFit="1" customWidth="1"/>
  </cols>
  <sheetData>
    <row r="1" spans="1:4" ht="19.5" thickBot="1">
      <c r="A1" s="9" t="s">
        <v>0</v>
      </c>
      <c r="B1" s="10" t="s">
        <v>15</v>
      </c>
      <c r="C1" s="10" t="s">
        <v>35</v>
      </c>
      <c r="D1" s="10" t="s">
        <v>2</v>
      </c>
    </row>
    <row r="2" spans="1:4" ht="18">
      <c r="A2" s="14">
        <f>Protokoll!A16</f>
        <v>213</v>
      </c>
      <c r="B2" s="14" t="str">
        <f>Protokoll!B16</f>
        <v> Aleksander Vassiljev</v>
      </c>
      <c r="C2" s="14" t="str">
        <f>Protokoll!C16</f>
        <v>Põhjakotkas</v>
      </c>
      <c r="D2" s="14">
        <f>Protokoll!D16</f>
        <v>2005</v>
      </c>
    </row>
    <row r="3" spans="1:4" ht="18">
      <c r="A3" s="14">
        <f>Protokoll!A17</f>
        <v>292</v>
      </c>
      <c r="B3" s="14" t="str">
        <f>Protokoll!B17</f>
        <v>Juri Damaskin</v>
      </c>
      <c r="C3" s="14" t="str">
        <f>Protokoll!C17</f>
        <v>Põhjakotkas</v>
      </c>
      <c r="D3" s="14">
        <f>Protokoll!D17</f>
        <v>2005</v>
      </c>
    </row>
    <row r="4" spans="1:4" ht="18">
      <c r="A4" s="14">
        <f>Protokoll!A18</f>
        <v>223</v>
      </c>
      <c r="B4" s="14" t="str">
        <f>Protokoll!B18</f>
        <v>Rem Samsonov</v>
      </c>
      <c r="C4" s="14" t="str">
        <f>Protokoll!C18</f>
        <v>Põhjakotkas</v>
      </c>
      <c r="D4" s="14">
        <f>Protokoll!D18</f>
        <v>2005</v>
      </c>
    </row>
    <row r="5" spans="1:4" ht="15.75" thickBot="1"/>
    <row r="6" spans="1:4" ht="19.5" thickBot="1">
      <c r="A6" s="9" t="s">
        <v>0</v>
      </c>
      <c r="B6" s="10" t="s">
        <v>114</v>
      </c>
      <c r="C6" s="10" t="s">
        <v>35</v>
      </c>
      <c r="D6" s="10" t="s">
        <v>2</v>
      </c>
    </row>
    <row r="7" spans="1:4" ht="18.75">
      <c r="A7" s="12">
        <f>Protokoll!A22</f>
        <v>294</v>
      </c>
      <c r="B7" s="12" t="str">
        <f>Protokoll!B22</f>
        <v>Veronika Karotam</v>
      </c>
      <c r="C7" s="12" t="str">
        <f>Protokoll!C22</f>
        <v>Põhjakotkas</v>
      </c>
      <c r="D7" s="12">
        <f>Protokoll!D22</f>
        <v>2005</v>
      </c>
    </row>
    <row r="8" spans="1:4" ht="18.75">
      <c r="A8" s="12">
        <f>Protokoll!A23</f>
        <v>346</v>
      </c>
      <c r="B8" s="12" t="str">
        <f>Protokoll!B23</f>
        <v>Katarina Hirvi</v>
      </c>
      <c r="C8" s="12" t="str">
        <f>Protokoll!C23</f>
        <v>Põhjakotkas</v>
      </c>
      <c r="D8" s="12">
        <f>Protokoll!D23</f>
        <v>2005</v>
      </c>
    </row>
    <row r="9" spans="1:4" ht="15.75" thickBot="1"/>
    <row r="10" spans="1:4" ht="19.5" thickBot="1">
      <c r="A10" s="9" t="s">
        <v>0</v>
      </c>
      <c r="B10" s="10" t="s">
        <v>18</v>
      </c>
      <c r="C10" s="10" t="s">
        <v>35</v>
      </c>
      <c r="D10" s="39" t="s">
        <v>2</v>
      </c>
    </row>
    <row r="11" spans="1:4" ht="18.75">
      <c r="A11" s="12">
        <f>Protokoll!A28</f>
        <v>304</v>
      </c>
      <c r="B11" s="12" t="str">
        <f>Protokoll!B28</f>
        <v>Vladislav Kapinos</v>
      </c>
      <c r="C11" s="12" t="str">
        <f>Protokoll!C28</f>
        <v>Pärnu</v>
      </c>
      <c r="D11" s="12">
        <f>Protokoll!D28</f>
        <v>2008</v>
      </c>
    </row>
    <row r="12" spans="1:4" ht="18.75">
      <c r="A12" s="12">
        <f>Protokoll!A29</f>
        <v>218</v>
      </c>
      <c r="B12" s="12" t="str">
        <f>Protokoll!B29</f>
        <v>Leonid Borodajev</v>
      </c>
      <c r="C12" s="12" t="str">
        <f>Protokoll!C29</f>
        <v>Pirita</v>
      </c>
      <c r="D12" s="12">
        <f>Protokoll!D29</f>
        <v>2007</v>
      </c>
    </row>
    <row r="13" spans="1:4" ht="18.75">
      <c r="A13" s="12">
        <f>Protokoll!A30</f>
        <v>200</v>
      </c>
      <c r="B13" s="12" t="str">
        <f>Protokoll!B30</f>
        <v>Makar Jerjemin</v>
      </c>
      <c r="C13" s="12" t="str">
        <f>Protokoll!C30</f>
        <v>Narva</v>
      </c>
      <c r="D13" s="12">
        <f>Protokoll!D30</f>
        <v>2008</v>
      </c>
    </row>
    <row r="14" spans="1:4" ht="18.75">
      <c r="A14" s="12">
        <f>Protokoll!A31</f>
        <v>309</v>
      </c>
      <c r="B14" s="12" t="str">
        <f>Protokoll!B31</f>
        <v>Zahar Jerjemin</v>
      </c>
      <c r="C14" s="12" t="str">
        <f>Protokoll!C31</f>
        <v>Narva</v>
      </c>
      <c r="D14" s="12">
        <f>Protokoll!D31</f>
        <v>2008</v>
      </c>
    </row>
    <row r="15" spans="1:4" ht="18.75">
      <c r="A15" s="12">
        <f>Protokoll!A32</f>
        <v>312</v>
      </c>
      <c r="B15" s="12" t="str">
        <f>Protokoll!B32</f>
        <v>Ruslan Lisienko</v>
      </c>
      <c r="C15" s="12" t="str">
        <f>Protokoll!C32</f>
        <v>Narva</v>
      </c>
      <c r="D15" s="12">
        <f>Protokoll!D32</f>
        <v>2007</v>
      </c>
    </row>
    <row r="16" spans="1:4" ht="18.75">
      <c r="A16" s="12">
        <f>Protokoll!A33</f>
        <v>253</v>
      </c>
      <c r="B16" s="12" t="str">
        <f>Protokoll!B33</f>
        <v>Leonid Koltsov</v>
      </c>
      <c r="C16" s="12" t="str">
        <f>Protokoll!C33</f>
        <v>Põhjakotkas</v>
      </c>
      <c r="D16" s="12">
        <f>Protokoll!D33</f>
        <v>2008</v>
      </c>
    </row>
    <row r="17" spans="1:4" ht="15.75" thickBot="1"/>
    <row r="18" spans="1:4" ht="19.5" thickBot="1">
      <c r="A18" s="9" t="s">
        <v>0</v>
      </c>
      <c r="B18" s="10" t="s">
        <v>47</v>
      </c>
      <c r="C18" s="10" t="s">
        <v>35</v>
      </c>
      <c r="D18" s="39" t="s">
        <v>2</v>
      </c>
    </row>
    <row r="19" spans="1:4" ht="18.75">
      <c r="A19" s="17">
        <f>Protokoll!A44</f>
        <v>214</v>
      </c>
      <c r="B19" s="17" t="str">
        <f>Protokoll!B44</f>
        <v>Margarita Grigorjeva </v>
      </c>
      <c r="C19" s="17" t="str">
        <f>Protokoll!C44</f>
        <v>Pirita</v>
      </c>
      <c r="D19" s="17">
        <f>Protokoll!D44</f>
        <v>2008</v>
      </c>
    </row>
    <row r="20" spans="1:4" ht="15.75" thickBot="1"/>
    <row r="21" spans="1:4" ht="19.5" thickBot="1">
      <c r="A21" s="9" t="s">
        <v>0</v>
      </c>
      <c r="B21" s="10" t="s">
        <v>22</v>
      </c>
      <c r="C21" s="10" t="s">
        <v>35</v>
      </c>
      <c r="D21" s="39" t="s">
        <v>2</v>
      </c>
    </row>
    <row r="22" spans="1:4" ht="18.75">
      <c r="A22" s="12">
        <f>Protokoll!A50</f>
        <v>331</v>
      </c>
      <c r="B22" s="12" t="str">
        <f>Protokoll!B50</f>
        <v>Veiko Aasma</v>
      </c>
      <c r="C22" s="12" t="str">
        <f>Protokoll!C50</f>
        <v>Pärnu</v>
      </c>
      <c r="D22" s="12">
        <f>Protokoll!D50</f>
        <v>2009</v>
      </c>
    </row>
    <row r="23" spans="1:4" ht="15.75" thickBot="1"/>
    <row r="24" spans="1:4" ht="19.5" thickBot="1">
      <c r="A24" s="9" t="s">
        <v>0</v>
      </c>
      <c r="B24" s="10" t="s">
        <v>25</v>
      </c>
      <c r="C24" s="10" t="s">
        <v>35</v>
      </c>
      <c r="D24" s="39" t="s">
        <v>2</v>
      </c>
    </row>
    <row r="25" spans="1:4" ht="18.75">
      <c r="A25" s="12">
        <f>Protokoll!A60</f>
        <v>345</v>
      </c>
      <c r="B25" s="12" t="str">
        <f>Protokoll!B60</f>
        <v>Emika Gutmann</v>
      </c>
      <c r="C25" s="12" t="str">
        <f>Protokoll!C60</f>
        <v>Põhjakotkas</v>
      </c>
      <c r="D25" s="12">
        <f>Protokoll!D60</f>
        <v>2010</v>
      </c>
    </row>
    <row r="26" spans="1:4" ht="18.75">
      <c r="A26" s="12">
        <f>Protokoll!A61</f>
        <v>239</v>
      </c>
      <c r="B26" s="12" t="str">
        <f>Protokoll!B61</f>
        <v>Sofja Fedorova</v>
      </c>
      <c r="C26" s="12" t="str">
        <f>Protokoll!C61</f>
        <v>Narva</v>
      </c>
      <c r="D26" s="12">
        <f>Protokoll!D61</f>
        <v>2009</v>
      </c>
    </row>
    <row r="27" spans="1:4" ht="18.75">
      <c r="A27" s="12">
        <f>Protokoll!A62</f>
        <v>226</v>
      </c>
      <c r="B27" s="12" t="str">
        <f>Protokoll!B62</f>
        <v>Amelia Polistsuk</v>
      </c>
      <c r="C27" s="12" t="str">
        <f>Protokoll!C62</f>
        <v>Põhjakotkas</v>
      </c>
      <c r="D27" s="12">
        <f>Protokoll!D62</f>
        <v>2010</v>
      </c>
    </row>
    <row r="28" spans="1:4" ht="15.75" thickBot="1"/>
    <row r="29" spans="1:4" ht="19.5" thickBot="1">
      <c r="A29" s="9" t="s">
        <v>0</v>
      </c>
      <c r="B29" s="10" t="s">
        <v>28</v>
      </c>
      <c r="C29" s="10" t="s">
        <v>35</v>
      </c>
      <c r="D29" s="39" t="s">
        <v>2</v>
      </c>
    </row>
    <row r="30" spans="1:4" ht="18.75">
      <c r="A30" s="12">
        <f>Protokoll!A71</f>
        <v>318</v>
      </c>
      <c r="B30" s="12" t="str">
        <f>Protokoll!B71</f>
        <v>Jasper Becker</v>
      </c>
      <c r="C30" s="12" t="str">
        <f>Protokoll!C71</f>
        <v>Viljandi</v>
      </c>
      <c r="D30" s="12">
        <f>Protokoll!D71</f>
        <v>2012</v>
      </c>
    </row>
    <row r="31" spans="1:4" ht="15.75" thickBot="1"/>
    <row r="32" spans="1:4" ht="19.5" thickBot="1">
      <c r="A32" s="9" t="s">
        <v>0</v>
      </c>
      <c r="B32" s="10" t="s">
        <v>32</v>
      </c>
      <c r="C32" s="10" t="s">
        <v>35</v>
      </c>
      <c r="D32" s="50" t="s">
        <v>2</v>
      </c>
    </row>
    <row r="33" spans="1:4" ht="18.75">
      <c r="A33" s="12">
        <f>Protokoll!A88</f>
        <v>340</v>
      </c>
      <c r="B33" s="12" t="str">
        <f>Protokoll!B88</f>
        <v>Artemi Hozjainov</v>
      </c>
      <c r="C33" s="12" t="str">
        <f>Protokoll!C88</f>
        <v>Põhjakotkas</v>
      </c>
      <c r="D33" s="12">
        <f>Protokoll!D88</f>
        <v>2014</v>
      </c>
    </row>
    <row r="34" spans="1:4" ht="18.75">
      <c r="A34" s="12">
        <f>Protokoll!A89</f>
        <v>339</v>
      </c>
      <c r="B34" s="12" t="str">
        <f>Protokoll!B89</f>
        <v>Daniil Kokaulin</v>
      </c>
      <c r="C34" s="12" t="str">
        <f>Protokoll!C89</f>
        <v>Põhjakotkas</v>
      </c>
      <c r="D34" s="12">
        <f>Protokoll!D89</f>
        <v>2013</v>
      </c>
    </row>
    <row r="35" spans="1:4" ht="18.75">
      <c r="A35" s="12">
        <f>Protokoll!A90</f>
        <v>317</v>
      </c>
      <c r="B35" s="12" t="str">
        <f>Protokoll!B90</f>
        <v>Viktor Lisienko</v>
      </c>
      <c r="C35" s="12" t="str">
        <f>Protokoll!C90</f>
        <v>Narva</v>
      </c>
      <c r="D35" s="12">
        <f>Protokoll!D90</f>
        <v>2014</v>
      </c>
    </row>
    <row r="36" spans="1:4" ht="15.75" thickBot="1"/>
    <row r="37" spans="1:4" ht="19.5" thickBot="1">
      <c r="A37" s="9" t="s">
        <v>0</v>
      </c>
      <c r="B37" s="23" t="s">
        <v>33</v>
      </c>
      <c r="C37" s="10" t="s">
        <v>35</v>
      </c>
      <c r="D37" s="50" t="s">
        <v>2</v>
      </c>
    </row>
    <row r="38" spans="1:4" ht="18.75">
      <c r="A38" s="12">
        <f>Protokoll!A97</f>
        <v>235</v>
      </c>
      <c r="B38" s="12" t="str">
        <f>Protokoll!B97</f>
        <v>Aleksandra Pagi</v>
      </c>
      <c r="C38" s="12" t="str">
        <f>Protokoll!C97</f>
        <v>Narva</v>
      </c>
      <c r="D38" s="12">
        <f>Protokoll!D97</f>
        <v>2013</v>
      </c>
    </row>
    <row r="39" spans="1:4" ht="18.75">
      <c r="A39" s="12">
        <f>Protokoll!A98</f>
        <v>302</v>
      </c>
      <c r="B39" s="12" t="str">
        <f>Protokoll!B98</f>
        <v>Polina Orljuk</v>
      </c>
      <c r="C39" s="12" t="str">
        <f>Protokoll!C98</f>
        <v>Põhjakotkas</v>
      </c>
      <c r="D39" s="12">
        <f>Protokoll!D98</f>
        <v>2013</v>
      </c>
    </row>
    <row r="40" spans="1:4" ht="18.75">
      <c r="A40" s="12">
        <f>Protokoll!A99</f>
        <v>252</v>
      </c>
      <c r="B40" s="12" t="str">
        <f>Protokoll!B99</f>
        <v>Olesja Grebenjuk</v>
      </c>
      <c r="C40" s="12" t="str">
        <f>Protokoll!C99</f>
        <v>Põhjakotkas</v>
      </c>
      <c r="D40" s="12">
        <f>Protokoll!D99</f>
        <v>2014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5674D-1B53-45AA-9794-80DAAF319F97}">
  <dimension ref="A1:E18"/>
  <sheetViews>
    <sheetView workbookViewId="0">
      <selection activeCell="J11" sqref="J11"/>
    </sheetView>
  </sheetViews>
  <sheetFormatPr defaultRowHeight="15"/>
  <cols>
    <col min="1" max="1" width="4" bestFit="1" customWidth="1"/>
    <col min="2" max="2" width="21" bestFit="1" customWidth="1"/>
    <col min="3" max="3" width="11.7109375" bestFit="1" customWidth="1"/>
    <col min="4" max="4" width="6.85546875" bestFit="1" customWidth="1"/>
    <col min="5" max="5" width="6" bestFit="1" customWidth="1"/>
  </cols>
  <sheetData>
    <row r="1" spans="1:5" ht="15.75" thickBot="1">
      <c r="A1" s="1" t="s">
        <v>0</v>
      </c>
      <c r="B1" s="2" t="s">
        <v>1</v>
      </c>
      <c r="C1" s="2" t="s">
        <v>35</v>
      </c>
      <c r="D1" s="2" t="s">
        <v>2</v>
      </c>
      <c r="E1" s="25" t="s">
        <v>3</v>
      </c>
    </row>
    <row r="2" spans="1:5">
      <c r="A2" s="6">
        <v>233</v>
      </c>
      <c r="B2" s="6" t="s">
        <v>82</v>
      </c>
      <c r="C2" s="6" t="s">
        <v>78</v>
      </c>
      <c r="D2" s="6">
        <v>2004</v>
      </c>
      <c r="E2" s="28"/>
    </row>
    <row r="4" spans="1:5" ht="15.75" thickBot="1"/>
    <row r="5" spans="1:5" ht="15.75" thickBot="1">
      <c r="A5" s="1" t="s">
        <v>0</v>
      </c>
      <c r="B5" s="2" t="s">
        <v>18</v>
      </c>
      <c r="C5" s="2" t="s">
        <v>35</v>
      </c>
      <c r="D5" s="26" t="s">
        <v>2</v>
      </c>
      <c r="E5" s="29" t="s">
        <v>4</v>
      </c>
    </row>
    <row r="6" spans="1:5">
      <c r="A6" s="6">
        <v>240</v>
      </c>
      <c r="B6" s="6" t="s">
        <v>77</v>
      </c>
      <c r="C6" s="6" t="s">
        <v>78</v>
      </c>
      <c r="D6" s="28">
        <v>2007</v>
      </c>
      <c r="E6" s="27"/>
    </row>
    <row r="7" spans="1:5">
      <c r="A7" s="6">
        <v>218</v>
      </c>
      <c r="B7" s="6" t="s">
        <v>83</v>
      </c>
      <c r="C7" s="6" t="s">
        <v>78</v>
      </c>
      <c r="D7" s="28">
        <v>2007</v>
      </c>
      <c r="E7" s="27"/>
    </row>
    <row r="9" spans="1:5" ht="15.75" thickBot="1"/>
    <row r="10" spans="1:5" ht="15.75" thickBot="1">
      <c r="A10" s="1" t="s">
        <v>0</v>
      </c>
      <c r="B10" s="2" t="s">
        <v>47</v>
      </c>
      <c r="C10" s="2" t="s">
        <v>35</v>
      </c>
      <c r="D10" s="26" t="s">
        <v>2</v>
      </c>
      <c r="E10" s="29" t="s">
        <v>4</v>
      </c>
    </row>
    <row r="11" spans="1:5">
      <c r="A11" s="7">
        <v>214</v>
      </c>
      <c r="B11" s="8" t="s">
        <v>80</v>
      </c>
      <c r="C11" s="8" t="s">
        <v>78</v>
      </c>
      <c r="D11" s="31">
        <v>2008</v>
      </c>
      <c r="E11" s="30"/>
    </row>
    <row r="12" spans="1:5" ht="15.75" thickBot="1"/>
    <row r="13" spans="1:5" ht="15.75" thickBot="1">
      <c r="A13" s="1" t="s">
        <v>0</v>
      </c>
      <c r="B13" s="2" t="s">
        <v>25</v>
      </c>
      <c r="C13" s="2" t="s">
        <v>35</v>
      </c>
      <c r="D13" s="26" t="s">
        <v>2</v>
      </c>
      <c r="E13" s="29" t="s">
        <v>4</v>
      </c>
    </row>
    <row r="14" spans="1:5">
      <c r="A14" s="6">
        <v>326</v>
      </c>
      <c r="B14" s="6" t="s">
        <v>81</v>
      </c>
      <c r="C14" s="6" t="s">
        <v>78</v>
      </c>
      <c r="D14" s="28">
        <v>2009</v>
      </c>
      <c r="E14" s="27"/>
    </row>
    <row r="16" spans="1:5" ht="15.75" thickBot="1"/>
    <row r="17" spans="1:5" ht="15.75" thickBot="1">
      <c r="A17" s="1" t="s">
        <v>0</v>
      </c>
      <c r="B17" s="2" t="s">
        <v>28</v>
      </c>
      <c r="C17" s="2" t="s">
        <v>35</v>
      </c>
      <c r="D17" s="26" t="s">
        <v>2</v>
      </c>
      <c r="E17" s="29" t="s">
        <v>4</v>
      </c>
    </row>
    <row r="18" spans="1:5">
      <c r="A18" s="6">
        <v>210</v>
      </c>
      <c r="B18" s="6" t="s">
        <v>79</v>
      </c>
      <c r="C18" s="6" t="s">
        <v>78</v>
      </c>
      <c r="D18" s="28">
        <v>2012</v>
      </c>
      <c r="E18" s="27"/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7E19C-8183-4DDA-BFD4-052FFD486333}">
  <dimension ref="A1:D27"/>
  <sheetViews>
    <sheetView topLeftCell="A15" workbookViewId="0">
      <selection activeCell="B24" sqref="B24"/>
    </sheetView>
  </sheetViews>
  <sheetFormatPr defaultRowHeight="15"/>
  <cols>
    <col min="1" max="1" width="5.5703125" bestFit="1" customWidth="1"/>
    <col min="2" max="2" width="23.140625" bestFit="1" customWidth="1"/>
    <col min="3" max="3" width="7.85546875" bestFit="1" customWidth="1"/>
    <col min="4" max="4" width="9" bestFit="1" customWidth="1"/>
  </cols>
  <sheetData>
    <row r="1" spans="1:4" ht="19.5" thickBot="1">
      <c r="A1" s="9" t="s">
        <v>0</v>
      </c>
      <c r="B1" s="10" t="s">
        <v>12</v>
      </c>
      <c r="C1" s="10" t="s">
        <v>35</v>
      </c>
      <c r="D1" s="10" t="s">
        <v>2</v>
      </c>
    </row>
    <row r="2" spans="1:4" ht="18.75">
      <c r="A2" s="12">
        <f>Protokoll!A10</f>
        <v>249</v>
      </c>
      <c r="B2" s="12" t="str">
        <f>Protokoll!B10</f>
        <v>Anette Baum</v>
      </c>
      <c r="C2" s="12" t="str">
        <f>Protokoll!C10</f>
        <v>Pärnu</v>
      </c>
      <c r="D2" s="12">
        <f>Protokoll!D10</f>
        <v>1998</v>
      </c>
    </row>
    <row r="3" spans="1:4" ht="15.75" thickBot="1"/>
    <row r="4" spans="1:4" ht="19.5" thickBot="1">
      <c r="A4" s="9" t="s">
        <v>0</v>
      </c>
      <c r="B4" s="10" t="s">
        <v>18</v>
      </c>
      <c r="C4" s="10" t="s">
        <v>35</v>
      </c>
      <c r="D4" s="39" t="s">
        <v>2</v>
      </c>
    </row>
    <row r="5" spans="1:4" ht="18.75">
      <c r="A5" s="12">
        <f>Protokoll!A34</f>
        <v>243</v>
      </c>
      <c r="B5" s="12" t="str">
        <f>Protokoll!B34</f>
        <v>Fjodor Fedosejev</v>
      </c>
      <c r="C5" s="12" t="str">
        <f>Protokoll!C34</f>
        <v>Põhjakotkas</v>
      </c>
      <c r="D5" s="12">
        <f>Protokoll!D34</f>
        <v>2007</v>
      </c>
    </row>
    <row r="6" spans="1:4" ht="18.75">
      <c r="A6" s="12">
        <f>Protokoll!A35</f>
        <v>237</v>
      </c>
      <c r="B6" s="12" t="str">
        <f>Protokoll!B35</f>
        <v>Artemi Kukuskin</v>
      </c>
      <c r="C6" s="12" t="str">
        <f>Protokoll!C35</f>
        <v>Põhjakotkas</v>
      </c>
      <c r="D6" s="12">
        <f>Protokoll!D35</f>
        <v>2008</v>
      </c>
    </row>
    <row r="7" spans="1:4" ht="18.75">
      <c r="A7" s="12">
        <f>Protokoll!A36</f>
        <v>240</v>
      </c>
      <c r="B7" s="12" t="str">
        <f>Protokoll!B36</f>
        <v>Mihail Pavlov</v>
      </c>
      <c r="C7" s="12" t="str">
        <f>Protokoll!C36</f>
        <v>Pirita</v>
      </c>
      <c r="D7" s="12">
        <f>Protokoll!D36</f>
        <v>2007</v>
      </c>
    </row>
    <row r="8" spans="1:4" ht="18.75">
      <c r="A8" s="12">
        <f>Protokoll!A37</f>
        <v>296</v>
      </c>
      <c r="B8" s="12" t="str">
        <f>Protokoll!B37</f>
        <v>Aleksei Pomaznev</v>
      </c>
      <c r="C8" s="12" t="str">
        <f>Protokoll!C37</f>
        <v>Narva</v>
      </c>
      <c r="D8" s="12">
        <f>Protokoll!D37</f>
        <v>2008</v>
      </c>
    </row>
    <row r="9" spans="1:4" ht="15.75" thickBot="1"/>
    <row r="10" spans="1:4" ht="19.5" thickBot="1">
      <c r="A10" s="9" t="s">
        <v>0</v>
      </c>
      <c r="B10" s="10" t="s">
        <v>22</v>
      </c>
      <c r="C10" s="10" t="s">
        <v>35</v>
      </c>
      <c r="D10" s="39" t="s">
        <v>2</v>
      </c>
    </row>
    <row r="11" spans="1:4" ht="18.75">
      <c r="A11" s="12">
        <f>Protokoll!A51</f>
        <v>319</v>
      </c>
      <c r="B11" s="12" t="str">
        <f>Protokoll!B51</f>
        <v>Martin Luik</v>
      </c>
      <c r="C11" s="12" t="str">
        <f>Protokoll!C51</f>
        <v>Viljandi</v>
      </c>
      <c r="D11" s="12">
        <f>Protokoll!D51</f>
        <v>2009</v>
      </c>
    </row>
    <row r="12" spans="1:4" ht="15.75" thickBot="1"/>
    <row r="13" spans="1:4" ht="19.5" thickBot="1">
      <c r="A13" s="9" t="s">
        <v>0</v>
      </c>
      <c r="B13" s="10" t="s">
        <v>25</v>
      </c>
      <c r="C13" s="10" t="s">
        <v>35</v>
      </c>
      <c r="D13" s="39" t="s">
        <v>2</v>
      </c>
    </row>
    <row r="14" spans="1:4" ht="18.75">
      <c r="A14" s="12">
        <f>Protokoll!A63</f>
        <v>326</v>
      </c>
      <c r="B14" s="12" t="str">
        <f>Protokoll!B63</f>
        <v>Viktoria Liuklian</v>
      </c>
      <c r="C14" s="12" t="str">
        <f>Protokoll!C63</f>
        <v>Pirita</v>
      </c>
      <c r="D14" s="12">
        <f>Protokoll!D63</f>
        <v>2009</v>
      </c>
    </row>
    <row r="15" spans="1:4" ht="15.75" thickBot="1"/>
    <row r="16" spans="1:4" ht="19.5" thickBot="1">
      <c r="A16" s="9" t="s">
        <v>0</v>
      </c>
      <c r="B16" s="10" t="s">
        <v>28</v>
      </c>
      <c r="C16" s="10" t="s">
        <v>35</v>
      </c>
      <c r="D16" s="39" t="s">
        <v>2</v>
      </c>
    </row>
    <row r="17" spans="1:4" ht="18.75">
      <c r="A17" s="12">
        <f>Protokoll!A72</f>
        <v>300</v>
      </c>
      <c r="B17" s="12" t="str">
        <f>Protokoll!B72</f>
        <v>Aleksandr Bespalov</v>
      </c>
      <c r="C17" s="12" t="str">
        <f>Protokoll!C72</f>
        <v>Narva</v>
      </c>
      <c r="D17" s="12">
        <f>Protokoll!D72</f>
        <v>2012</v>
      </c>
    </row>
    <row r="18" spans="1:4" ht="18.75">
      <c r="A18" s="12">
        <f>Protokoll!A73</f>
        <v>210</v>
      </c>
      <c r="B18" s="12" t="str">
        <f>Protokoll!B73</f>
        <v>Egor Gretšnevkin</v>
      </c>
      <c r="C18" s="12" t="str">
        <f>Protokoll!C73</f>
        <v>Pirita</v>
      </c>
      <c r="D18" s="12">
        <f>Protokoll!D73</f>
        <v>2012</v>
      </c>
    </row>
    <row r="19" spans="1:4" ht="18.75">
      <c r="A19" s="12">
        <f>Protokoll!A74</f>
        <v>262</v>
      </c>
      <c r="B19" s="12" t="str">
        <f>Protokoll!B74</f>
        <v>Georg Timofejev</v>
      </c>
      <c r="C19" s="12" t="str">
        <f>Protokoll!C74</f>
        <v>Põhjakotkas</v>
      </c>
      <c r="D19" s="12">
        <f>Protokoll!D74</f>
        <v>2012</v>
      </c>
    </row>
    <row r="20" spans="1:4" ht="18.75">
      <c r="A20" s="12">
        <f>Protokoll!A75</f>
        <v>313</v>
      </c>
      <c r="B20" s="12" t="str">
        <f>Protokoll!B75</f>
        <v>Aleksandr Bendi</v>
      </c>
      <c r="C20" s="12" t="str">
        <f>Protokoll!C75</f>
        <v>Narva</v>
      </c>
      <c r="D20" s="12">
        <f>Protokoll!D75</f>
        <v>2011</v>
      </c>
    </row>
    <row r="21" spans="1:4" ht="15.75" thickBot="1"/>
    <row r="22" spans="1:4" ht="19.5" thickBot="1">
      <c r="A22" s="9" t="s">
        <v>0</v>
      </c>
      <c r="B22" s="10" t="s">
        <v>32</v>
      </c>
      <c r="C22" s="10" t="s">
        <v>35</v>
      </c>
      <c r="D22" s="50" t="s">
        <v>2</v>
      </c>
    </row>
    <row r="23" spans="1:4" ht="18.75">
      <c r="A23" s="12">
        <f>Protokoll!A91</f>
        <v>333</v>
      </c>
      <c r="B23" s="12" t="str">
        <f>Protokoll!B91</f>
        <v>Svjatoslav Andrejenko</v>
      </c>
      <c r="C23" s="12" t="str">
        <f>Protokoll!C91</f>
        <v>Põhjakotkas</v>
      </c>
      <c r="D23" s="12">
        <f>Protokoll!D91</f>
        <v>2013</v>
      </c>
    </row>
    <row r="24" spans="1:4" ht="18.75">
      <c r="A24" s="12">
        <f>Protokoll!A92</f>
        <v>244</v>
      </c>
      <c r="B24" s="12" t="str">
        <f>Protokoll!B92</f>
        <v>Maksim Minin</v>
      </c>
      <c r="C24" s="12" t="str">
        <f>Protokoll!C92</f>
        <v>Narva</v>
      </c>
      <c r="D24" s="12">
        <f>Protokoll!D92</f>
        <v>2013</v>
      </c>
    </row>
    <row r="25" spans="1:4" ht="15.75" thickBot="1"/>
    <row r="26" spans="1:4" ht="19.5" thickBot="1">
      <c r="A26" s="9" t="s">
        <v>0</v>
      </c>
      <c r="B26" s="23" t="s">
        <v>33</v>
      </c>
      <c r="C26" s="10" t="s">
        <v>35</v>
      </c>
      <c r="D26" s="50" t="s">
        <v>2</v>
      </c>
    </row>
    <row r="27" spans="1:4" ht="18.75">
      <c r="A27" s="12">
        <f>Protokoll!A100</f>
        <v>299</v>
      </c>
      <c r="B27" s="12" t="str">
        <f>Protokoll!B100</f>
        <v>Aleksia Polistsuk</v>
      </c>
      <c r="C27" s="12" t="str">
        <f>Protokoll!C100</f>
        <v>Põhjakotkas</v>
      </c>
      <c r="D27" s="12">
        <f>Protokoll!D100</f>
        <v>2014</v>
      </c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64EE8-B4D0-4A6C-8C7A-5F9512F4CECA}">
  <dimension ref="A1:D23"/>
  <sheetViews>
    <sheetView workbookViewId="0">
      <selection activeCell="G23" sqref="G23"/>
    </sheetView>
  </sheetViews>
  <sheetFormatPr defaultRowHeight="15"/>
  <cols>
    <col min="1" max="1" width="4" bestFit="1" customWidth="1"/>
    <col min="2" max="2" width="17.7109375" bestFit="1" customWidth="1"/>
    <col min="3" max="3" width="7.85546875" bestFit="1" customWidth="1"/>
    <col min="4" max="4" width="6.85546875" bestFit="1" customWidth="1"/>
  </cols>
  <sheetData>
    <row r="1" spans="1:4" ht="15.75" thickBot="1">
      <c r="A1" s="1" t="s">
        <v>0</v>
      </c>
      <c r="B1" s="2" t="s">
        <v>1</v>
      </c>
      <c r="C1" s="2" t="s">
        <v>35</v>
      </c>
      <c r="D1" s="2" t="s">
        <v>2</v>
      </c>
    </row>
    <row r="2" spans="1:4">
      <c r="A2" s="6">
        <v>265</v>
      </c>
      <c r="B2" s="6" t="s">
        <v>101</v>
      </c>
      <c r="C2" s="6" t="s">
        <v>87</v>
      </c>
      <c r="D2" s="6">
        <v>2004</v>
      </c>
    </row>
    <row r="4" spans="1:4" ht="15.75" thickBot="1"/>
    <row r="5" spans="1:4" ht="15.75" thickBot="1">
      <c r="A5" s="1" t="s">
        <v>0</v>
      </c>
      <c r="B5" s="2" t="s">
        <v>12</v>
      </c>
      <c r="C5" s="2" t="s">
        <v>35</v>
      </c>
      <c r="D5" s="2" t="s">
        <v>2</v>
      </c>
    </row>
    <row r="6" spans="1:4">
      <c r="A6" s="6">
        <v>337</v>
      </c>
      <c r="B6" s="6" t="s">
        <v>86</v>
      </c>
      <c r="C6" s="6" t="s">
        <v>87</v>
      </c>
      <c r="D6" s="6">
        <v>1992</v>
      </c>
    </row>
    <row r="7" spans="1:4">
      <c r="A7" s="3"/>
      <c r="B7" s="5"/>
      <c r="C7" s="5"/>
      <c r="D7" s="5"/>
    </row>
    <row r="8" spans="1:4" ht="15.75" thickBot="1"/>
    <row r="9" spans="1:4" ht="15.75" thickBot="1">
      <c r="A9" s="1" t="s">
        <v>0</v>
      </c>
      <c r="B9" s="2" t="s">
        <v>22</v>
      </c>
      <c r="C9" s="2" t="s">
        <v>35</v>
      </c>
      <c r="D9" s="26" t="s">
        <v>2</v>
      </c>
    </row>
    <row r="10" spans="1:4">
      <c r="A10" s="6">
        <v>319</v>
      </c>
      <c r="B10" s="6" t="s">
        <v>104</v>
      </c>
      <c r="C10" s="6" t="s">
        <v>87</v>
      </c>
      <c r="D10" s="28">
        <v>2009</v>
      </c>
    </row>
    <row r="11" spans="1:4">
      <c r="A11" s="6">
        <v>341</v>
      </c>
      <c r="B11" s="6" t="s">
        <v>105</v>
      </c>
      <c r="C11" s="6" t="s">
        <v>87</v>
      </c>
      <c r="D11" s="28">
        <v>2010</v>
      </c>
    </row>
    <row r="13" spans="1:4" ht="15.75" thickBot="1"/>
    <row r="14" spans="1:4" ht="15.75" thickBot="1">
      <c r="A14" s="1" t="s">
        <v>0</v>
      </c>
      <c r="B14" s="2" t="s">
        <v>28</v>
      </c>
      <c r="C14" s="2" t="s">
        <v>35</v>
      </c>
      <c r="D14" s="26" t="s">
        <v>2</v>
      </c>
    </row>
    <row r="15" spans="1:4">
      <c r="A15" s="6">
        <v>318</v>
      </c>
      <c r="B15" s="6" t="s">
        <v>102</v>
      </c>
      <c r="C15" s="6" t="s">
        <v>87</v>
      </c>
      <c r="D15" s="28">
        <v>2012</v>
      </c>
    </row>
    <row r="17" spans="1:4" ht="15.75" thickBot="1"/>
    <row r="18" spans="1:4" ht="15.75" thickBot="1">
      <c r="A18" s="1" t="s">
        <v>0</v>
      </c>
      <c r="B18" s="4" t="s">
        <v>29</v>
      </c>
      <c r="C18" s="2" t="s">
        <v>35</v>
      </c>
      <c r="D18" s="32" t="s">
        <v>2</v>
      </c>
    </row>
    <row r="19" spans="1:4">
      <c r="A19" s="6">
        <v>306</v>
      </c>
      <c r="B19" s="6" t="s">
        <v>103</v>
      </c>
      <c r="C19" s="6" t="s">
        <v>87</v>
      </c>
      <c r="D19" s="28">
        <v>2011</v>
      </c>
    </row>
    <row r="21" spans="1:4" ht="15.75" thickBot="1"/>
    <row r="22" spans="1:4" ht="15.75" thickBot="1">
      <c r="A22" s="1" t="s">
        <v>0</v>
      </c>
      <c r="B22" s="2" t="s">
        <v>32</v>
      </c>
      <c r="C22" s="2" t="s">
        <v>35</v>
      </c>
      <c r="D22" s="32" t="s">
        <v>2</v>
      </c>
    </row>
    <row r="23" spans="1:4">
      <c r="A23" s="6">
        <v>330</v>
      </c>
      <c r="B23" s="6" t="s">
        <v>106</v>
      </c>
      <c r="C23" s="6" t="s">
        <v>87</v>
      </c>
      <c r="D23" s="28">
        <v>2013</v>
      </c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857E0-9019-4906-B42D-352544266603}">
  <dimension ref="A1:D34"/>
  <sheetViews>
    <sheetView topLeftCell="A21" workbookViewId="0">
      <selection activeCell="A15" sqref="A15:XFD15"/>
    </sheetView>
  </sheetViews>
  <sheetFormatPr defaultRowHeight="15"/>
  <cols>
    <col min="1" max="1" width="4" bestFit="1" customWidth="1"/>
    <col min="2" max="2" width="19.42578125" bestFit="1" customWidth="1"/>
    <col min="3" max="3" width="6.140625" bestFit="1" customWidth="1"/>
    <col min="4" max="4" width="6.85546875" bestFit="1" customWidth="1"/>
  </cols>
  <sheetData>
    <row r="1" spans="1:4" ht="15.75" thickBot="1"/>
    <row r="2" spans="1:4" ht="15.75" thickBot="1">
      <c r="A2" s="1" t="s">
        <v>0</v>
      </c>
      <c r="B2" s="2" t="s">
        <v>12</v>
      </c>
      <c r="C2" s="2" t="s">
        <v>35</v>
      </c>
      <c r="D2" s="2" t="s">
        <v>2</v>
      </c>
    </row>
    <row r="3" spans="1:4">
      <c r="A3" s="6">
        <v>249</v>
      </c>
      <c r="B3" s="6" t="s">
        <v>84</v>
      </c>
      <c r="C3" s="6" t="s">
        <v>85</v>
      </c>
      <c r="D3" s="6">
        <v>1998</v>
      </c>
    </row>
    <row r="5" spans="1:4" ht="15.75" thickBot="1"/>
    <row r="6" spans="1:4" ht="15.75" thickBot="1">
      <c r="A6" s="1" t="s">
        <v>0</v>
      </c>
      <c r="B6" s="2" t="s">
        <v>21</v>
      </c>
      <c r="C6" s="2" t="s">
        <v>35</v>
      </c>
      <c r="D6" s="2" t="s">
        <v>2</v>
      </c>
    </row>
    <row r="7" spans="1:4">
      <c r="A7" s="6">
        <v>254</v>
      </c>
      <c r="B7" s="6" t="s">
        <v>89</v>
      </c>
      <c r="C7" s="6" t="s">
        <v>85</v>
      </c>
      <c r="D7" s="6">
        <v>2006</v>
      </c>
    </row>
    <row r="9" spans="1:4" ht="15.75" thickBot="1"/>
    <row r="10" spans="1:4" ht="15.75" thickBot="1">
      <c r="A10" s="1" t="s">
        <v>0</v>
      </c>
      <c r="B10" s="2" t="s">
        <v>18</v>
      </c>
      <c r="C10" s="2" t="s">
        <v>35</v>
      </c>
      <c r="D10" s="26" t="s">
        <v>2</v>
      </c>
    </row>
    <row r="11" spans="1:4">
      <c r="A11" s="6">
        <v>304</v>
      </c>
      <c r="B11" s="6" t="s">
        <v>90</v>
      </c>
      <c r="C11" s="6" t="s">
        <v>85</v>
      </c>
      <c r="D11" s="28">
        <v>2008</v>
      </c>
    </row>
    <row r="13" spans="1:4" ht="15.75" thickBot="1"/>
    <row r="14" spans="1:4" ht="15.75" thickBot="1">
      <c r="A14" s="1" t="s">
        <v>0</v>
      </c>
      <c r="B14" s="2" t="s">
        <v>47</v>
      </c>
      <c r="C14" s="2" t="s">
        <v>35</v>
      </c>
      <c r="D14" s="26" t="s">
        <v>2</v>
      </c>
    </row>
    <row r="15" spans="1:4">
      <c r="A15" s="7">
        <v>275</v>
      </c>
      <c r="B15" s="8" t="s">
        <v>96</v>
      </c>
      <c r="C15" s="8" t="s">
        <v>85</v>
      </c>
      <c r="D15" s="31">
        <v>2008</v>
      </c>
    </row>
    <row r="16" spans="1:4">
      <c r="A16" s="3"/>
      <c r="B16" s="5"/>
      <c r="C16" s="5"/>
      <c r="D16" s="5"/>
    </row>
    <row r="17" spans="1:4" ht="15.75" thickBot="1"/>
    <row r="18" spans="1:4" ht="15.75" thickBot="1">
      <c r="A18" s="1" t="s">
        <v>0</v>
      </c>
      <c r="B18" s="2" t="s">
        <v>22</v>
      </c>
      <c r="C18" s="2" t="s">
        <v>35</v>
      </c>
      <c r="D18" s="26" t="s">
        <v>2</v>
      </c>
    </row>
    <row r="19" spans="1:4">
      <c r="A19" s="6">
        <v>331</v>
      </c>
      <c r="B19" s="6" t="s">
        <v>92</v>
      </c>
      <c r="C19" s="6" t="s">
        <v>85</v>
      </c>
      <c r="D19" s="28">
        <v>2009</v>
      </c>
    </row>
    <row r="20" spans="1:4">
      <c r="A20" s="6">
        <v>289</v>
      </c>
      <c r="B20" s="6" t="s">
        <v>98</v>
      </c>
      <c r="C20" s="6" t="s">
        <v>85</v>
      </c>
      <c r="D20" s="28">
        <v>2010</v>
      </c>
    </row>
    <row r="22" spans="1:4" ht="15.75" thickBot="1"/>
    <row r="23" spans="1:4" ht="15.75" thickBot="1">
      <c r="A23" s="1" t="s">
        <v>0</v>
      </c>
      <c r="B23" s="2" t="s">
        <v>25</v>
      </c>
      <c r="C23" s="2" t="s">
        <v>35</v>
      </c>
      <c r="D23" s="26" t="s">
        <v>2</v>
      </c>
    </row>
    <row r="24" spans="1:4">
      <c r="A24" s="6">
        <v>336</v>
      </c>
      <c r="B24" s="6" t="s">
        <v>93</v>
      </c>
      <c r="C24" s="6" t="s">
        <v>85</v>
      </c>
      <c r="D24" s="28">
        <v>2010</v>
      </c>
    </row>
    <row r="25" spans="1:4">
      <c r="A25" s="6">
        <v>328</v>
      </c>
      <c r="B25" s="6" t="s">
        <v>94</v>
      </c>
      <c r="C25" s="6" t="s">
        <v>85</v>
      </c>
      <c r="D25" s="28">
        <v>2009</v>
      </c>
    </row>
    <row r="26" spans="1:4">
      <c r="A26" s="6">
        <v>329</v>
      </c>
      <c r="B26" s="6" t="s">
        <v>95</v>
      </c>
      <c r="C26" s="6" t="s">
        <v>85</v>
      </c>
      <c r="D26" s="28">
        <v>2010</v>
      </c>
    </row>
    <row r="28" spans="1:4" ht="15.75" thickBot="1"/>
    <row r="29" spans="1:4" ht="15.75" thickBot="1">
      <c r="A29" s="1" t="s">
        <v>0</v>
      </c>
      <c r="B29" s="2" t="s">
        <v>28</v>
      </c>
      <c r="C29" s="2" t="s">
        <v>35</v>
      </c>
      <c r="D29" s="26" t="s">
        <v>2</v>
      </c>
    </row>
    <row r="30" spans="1:4">
      <c r="A30" s="6">
        <v>286</v>
      </c>
      <c r="B30" s="6" t="s">
        <v>97</v>
      </c>
      <c r="C30" s="6" t="s">
        <v>85</v>
      </c>
      <c r="D30" s="28">
        <v>2012</v>
      </c>
    </row>
    <row r="32" spans="1:4" ht="15.75" thickBot="1"/>
    <row r="33" spans="1:4" ht="15.75" thickBot="1">
      <c r="A33" s="1" t="s">
        <v>0</v>
      </c>
      <c r="B33" s="4" t="s">
        <v>29</v>
      </c>
      <c r="C33" s="2" t="s">
        <v>35</v>
      </c>
      <c r="D33" s="32" t="s">
        <v>2</v>
      </c>
    </row>
    <row r="34" spans="1:4">
      <c r="A34" s="6">
        <v>322</v>
      </c>
      <c r="B34" s="6" t="s">
        <v>91</v>
      </c>
      <c r="C34" s="6" t="s">
        <v>85</v>
      </c>
      <c r="D34" s="28">
        <v>2012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9"/>
  <sheetViews>
    <sheetView workbookViewId="0">
      <selection activeCell="B7" sqref="B7"/>
    </sheetView>
  </sheetViews>
  <sheetFormatPr defaultColWidth="8.85546875" defaultRowHeight="18.75"/>
  <cols>
    <col min="1" max="1" width="6.7109375" style="11" customWidth="1"/>
    <col min="2" max="2" width="15.42578125" style="11" bestFit="1" customWidth="1"/>
    <col min="3" max="3" width="8.7109375" style="11" bestFit="1" customWidth="1"/>
    <col min="4" max="4" width="8.140625" style="11" bestFit="1" customWidth="1"/>
    <col min="5" max="5" width="6.7109375" style="11" bestFit="1" customWidth="1"/>
    <col min="6" max="6" width="15.28515625" style="11" customWidth="1"/>
    <col min="7" max="7" width="7.140625" style="11" bestFit="1" customWidth="1"/>
    <col min="8" max="8" width="9.28515625" style="11" bestFit="1" customWidth="1"/>
    <col min="9" max="9" width="10" style="11" bestFit="1" customWidth="1"/>
    <col min="10" max="10" width="10.7109375" style="11" bestFit="1" customWidth="1"/>
    <col min="11" max="11" width="10.42578125" style="11" bestFit="1" customWidth="1"/>
    <col min="12" max="12" width="11.140625" style="11" bestFit="1" customWidth="1"/>
    <col min="13" max="13" width="11.7109375" style="11" bestFit="1" customWidth="1"/>
    <col min="14" max="14" width="13.7109375" style="11" bestFit="1" customWidth="1"/>
    <col min="15" max="15" width="15.28515625" style="11" bestFit="1" customWidth="1"/>
    <col min="16" max="16384" width="8.85546875" style="11"/>
  </cols>
  <sheetData>
    <row r="1" spans="1:15" ht="39.950000000000003" customHeight="1" thickBot="1">
      <c r="A1" s="9" t="s">
        <v>0</v>
      </c>
      <c r="B1" s="10" t="s">
        <v>1</v>
      </c>
      <c r="C1" s="10" t="s">
        <v>35</v>
      </c>
      <c r="D1" s="10" t="s">
        <v>2</v>
      </c>
      <c r="E1" s="38" t="s">
        <v>3</v>
      </c>
      <c r="F1" s="37" t="s">
        <v>4</v>
      </c>
      <c r="G1" s="39" t="s">
        <v>5</v>
      </c>
      <c r="H1" s="37" t="s">
        <v>107</v>
      </c>
      <c r="I1" s="10" t="s">
        <v>108</v>
      </c>
      <c r="J1" s="39" t="s">
        <v>109</v>
      </c>
      <c r="K1" s="37" t="s">
        <v>110</v>
      </c>
      <c r="L1" s="10" t="s">
        <v>112</v>
      </c>
      <c r="M1" s="39" t="s">
        <v>111</v>
      </c>
      <c r="N1" s="41" t="s">
        <v>9</v>
      </c>
      <c r="O1" s="37" t="s">
        <v>10</v>
      </c>
    </row>
    <row r="2" spans="1:15" ht="39.950000000000003" customHeight="1">
      <c r="A2" s="12">
        <f>Protokoll!A4</f>
        <v>265</v>
      </c>
      <c r="B2" s="12" t="str">
        <f>Protokoll!B4</f>
        <v>Robin Aasa</v>
      </c>
      <c r="C2" s="12" t="str">
        <f>Protokoll!C4</f>
        <v>Viljandi</v>
      </c>
      <c r="D2" s="12">
        <f>Protokoll!D4</f>
        <v>2004</v>
      </c>
      <c r="E2" s="35">
        <f>Protokoll!E4</f>
        <v>74.7</v>
      </c>
      <c r="F2" s="33">
        <f>Protokoll!F4</f>
        <v>14.58</v>
      </c>
      <c r="G2" s="35">
        <f>Protokoll!G4</f>
        <v>2</v>
      </c>
      <c r="H2" s="33"/>
      <c r="I2" s="12"/>
      <c r="J2" s="40"/>
      <c r="K2" s="33"/>
      <c r="L2" s="12"/>
      <c r="M2" s="40"/>
      <c r="N2" s="42"/>
      <c r="O2" s="33"/>
    </row>
    <row r="3" spans="1:15" ht="39.950000000000003" customHeight="1">
      <c r="A3" s="12">
        <f>Protokoll!A5</f>
        <v>259</v>
      </c>
      <c r="B3" s="12" t="str">
        <f>Protokoll!B5</f>
        <v>Aleksei Olenin</v>
      </c>
      <c r="C3" s="12" t="str">
        <f>Protokoll!C5</f>
        <v>Narva</v>
      </c>
      <c r="D3" s="12">
        <f>Protokoll!D5</f>
        <v>2004</v>
      </c>
      <c r="E3" s="40">
        <f>Protokoll!E5</f>
        <v>90.2</v>
      </c>
      <c r="F3" s="33">
        <f>Protokoll!F5</f>
        <v>14.18</v>
      </c>
      <c r="G3" s="40">
        <f>Protokoll!G5</f>
        <v>1</v>
      </c>
      <c r="H3" s="34"/>
      <c r="I3" s="13"/>
      <c r="J3" s="36"/>
      <c r="K3" s="34"/>
      <c r="L3" s="13"/>
      <c r="M3" s="36"/>
      <c r="N3" s="43"/>
      <c r="O3" s="34"/>
    </row>
    <row r="4" spans="1:15" ht="39.950000000000003" customHeight="1">
      <c r="A4" s="12">
        <f>Protokoll!A6</f>
        <v>233</v>
      </c>
      <c r="B4" s="12" t="str">
        <f>Protokoll!B6</f>
        <v>Hans Jaago</v>
      </c>
      <c r="C4" s="12" t="str">
        <f>Protokoll!C6</f>
        <v>Pirita</v>
      </c>
      <c r="D4" s="12">
        <f>Protokoll!D6</f>
        <v>2004</v>
      </c>
      <c r="E4" s="40">
        <f>Protokoll!E6</f>
        <v>77.599999999999994</v>
      </c>
      <c r="F4" s="33">
        <f>Protokoll!F6</f>
        <v>16.37</v>
      </c>
      <c r="G4" s="40">
        <f>Protokoll!G6</f>
        <v>3</v>
      </c>
      <c r="H4" s="34"/>
      <c r="I4" s="13"/>
      <c r="J4" s="36"/>
      <c r="K4" s="34"/>
      <c r="L4" s="13"/>
      <c r="M4" s="36"/>
      <c r="N4" s="43"/>
      <c r="O4" s="34"/>
    </row>
    <row r="49" s="20" customFormat="1"/>
    <row r="60" s="20" customFormat="1"/>
    <row r="82" s="20" customFormat="1"/>
    <row r="99" s="20" customFormat="1"/>
  </sheetData>
  <pageMargins left="0.7" right="0.7" top="0.75" bottom="0.75" header="0.3" footer="0.3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"/>
  <sheetViews>
    <sheetView workbookViewId="0">
      <selection activeCell="B6" sqref="B6"/>
    </sheetView>
  </sheetViews>
  <sheetFormatPr defaultRowHeight="15"/>
  <cols>
    <col min="1" max="1" width="7.7109375" customWidth="1"/>
    <col min="2" max="2" width="19.7109375" bestFit="1" customWidth="1"/>
    <col min="3" max="3" width="13.7109375" bestFit="1" customWidth="1"/>
    <col min="4" max="4" width="8.140625" bestFit="1" customWidth="1"/>
    <col min="5" max="5" width="6.7109375" bestFit="1" customWidth="1"/>
    <col min="6" max="6" width="15.28515625" customWidth="1"/>
    <col min="7" max="7" width="7.140625" bestFit="1" customWidth="1"/>
    <col min="8" max="8" width="9.28515625" bestFit="1" customWidth="1"/>
    <col min="9" max="9" width="10" bestFit="1" customWidth="1"/>
    <col min="10" max="10" width="10.7109375" bestFit="1" customWidth="1"/>
    <col min="11" max="11" width="10.42578125" bestFit="1" customWidth="1"/>
    <col min="12" max="12" width="11.140625" bestFit="1" customWidth="1"/>
    <col min="13" max="13" width="11.7109375" bestFit="1" customWidth="1"/>
    <col min="14" max="14" width="13.7109375" bestFit="1" customWidth="1"/>
    <col min="15" max="15" width="15.28515625" bestFit="1" customWidth="1"/>
  </cols>
  <sheetData>
    <row r="1" spans="1:15" ht="39.950000000000003" customHeight="1" thickBot="1">
      <c r="A1" s="9" t="s">
        <v>0</v>
      </c>
      <c r="B1" s="10" t="s">
        <v>12</v>
      </c>
      <c r="C1" s="10" t="s">
        <v>35</v>
      </c>
      <c r="D1" s="10" t="s">
        <v>2</v>
      </c>
      <c r="E1" s="38" t="s">
        <v>3</v>
      </c>
      <c r="F1" s="37" t="s">
        <v>4</v>
      </c>
      <c r="G1" s="39" t="s">
        <v>5</v>
      </c>
      <c r="H1" s="37" t="s">
        <v>107</v>
      </c>
      <c r="I1" s="10" t="s">
        <v>108</v>
      </c>
      <c r="J1" s="39" t="s">
        <v>109</v>
      </c>
      <c r="K1" s="37" t="s">
        <v>110</v>
      </c>
      <c r="L1" s="10" t="s">
        <v>112</v>
      </c>
      <c r="M1" s="39" t="s">
        <v>111</v>
      </c>
      <c r="N1" s="41" t="s">
        <v>13</v>
      </c>
      <c r="O1" s="37" t="s">
        <v>14</v>
      </c>
    </row>
    <row r="2" spans="1:15" ht="39.950000000000003" customHeight="1">
      <c r="A2" s="12">
        <f>Protokoll!A10</f>
        <v>249</v>
      </c>
      <c r="B2" s="12" t="str">
        <f>Protokoll!B10</f>
        <v>Anette Baum</v>
      </c>
      <c r="C2" s="12" t="str">
        <f>Protokoll!C10</f>
        <v>Pärnu</v>
      </c>
      <c r="D2" s="12">
        <f>Protokoll!D10</f>
        <v>1998</v>
      </c>
      <c r="E2" s="35">
        <f>Protokoll!E10</f>
        <v>68.599999999999994</v>
      </c>
      <c r="F2" s="33">
        <f>Protokoll!F10</f>
        <v>13.55</v>
      </c>
      <c r="G2" s="35">
        <f>Protokoll!G10</f>
        <v>1</v>
      </c>
      <c r="H2" s="33"/>
      <c r="I2" s="12"/>
      <c r="J2" s="40"/>
      <c r="K2" s="33"/>
      <c r="L2" s="12"/>
      <c r="M2" s="40"/>
      <c r="N2" s="42"/>
      <c r="O2" s="33"/>
    </row>
    <row r="3" spans="1:15" ht="39.950000000000003" customHeight="1">
      <c r="A3" s="12">
        <f>Protokoll!A11</f>
        <v>242</v>
      </c>
      <c r="B3" s="12" t="str">
        <f>Protokoll!B11</f>
        <v>Julia Varšavskaja</v>
      </c>
      <c r="C3" s="12" t="str">
        <f>Protokoll!C11</f>
        <v>Narva</v>
      </c>
      <c r="D3" s="12">
        <f>Protokoll!D11</f>
        <v>2002</v>
      </c>
      <c r="E3" s="40">
        <f>Protokoll!E11</f>
        <v>84.7</v>
      </c>
      <c r="F3" s="33">
        <f>Protokoll!F11</f>
        <v>17.21</v>
      </c>
      <c r="G3" s="40">
        <f>Protokoll!G11</f>
        <v>2</v>
      </c>
      <c r="H3" s="34"/>
      <c r="I3" s="13"/>
      <c r="J3" s="36"/>
      <c r="K3" s="34"/>
      <c r="L3" s="13"/>
      <c r="M3" s="36"/>
      <c r="N3" s="43"/>
      <c r="O3" s="34"/>
    </row>
    <row r="4" spans="1:15" ht="39.950000000000003" customHeight="1">
      <c r="A4" s="12">
        <f>Protokoll!A12</f>
        <v>337</v>
      </c>
      <c r="B4" s="12" t="str">
        <f>Protokoll!B12</f>
        <v>Eve Külasalu</v>
      </c>
      <c r="C4" s="12" t="str">
        <f>Protokoll!C12</f>
        <v>Viljandi</v>
      </c>
      <c r="D4" s="12">
        <f>Protokoll!D12</f>
        <v>1992</v>
      </c>
      <c r="E4" s="40">
        <f>Protokoll!E12</f>
        <v>88</v>
      </c>
      <c r="F4" s="33">
        <f>Protokoll!F12</f>
        <v>17.52</v>
      </c>
      <c r="G4" s="40">
        <f>Protokoll!G12</f>
        <v>3</v>
      </c>
      <c r="H4" s="34"/>
      <c r="I4" s="13"/>
      <c r="J4" s="36"/>
      <c r="K4" s="34"/>
      <c r="L4" s="13"/>
      <c r="M4" s="36"/>
      <c r="N4" s="43"/>
      <c r="O4" s="34"/>
    </row>
    <row r="5" spans="1:15" ht="25.15" customHeight="1"/>
    <row r="6" spans="1:15" ht="25.15" customHeight="1"/>
    <row r="7" spans="1:15" ht="25.15" customHeight="1"/>
    <row r="8" spans="1:15" ht="18.7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</sheetData>
  <pageMargins left="0.7" right="0.7" top="0.75" bottom="0.75" header="0.3" footer="0.3"/>
  <pageSetup paperSize="9" scale="76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1"/>
  <sheetViews>
    <sheetView workbookViewId="0">
      <selection activeCell="B5" sqref="B5"/>
    </sheetView>
  </sheetViews>
  <sheetFormatPr defaultRowHeight="15"/>
  <cols>
    <col min="1" max="1" width="6.7109375" customWidth="1"/>
    <col min="2" max="2" width="22.5703125" bestFit="1" customWidth="1"/>
    <col min="3" max="3" width="13.7109375" bestFit="1" customWidth="1"/>
    <col min="4" max="4" width="8.140625" bestFit="1" customWidth="1"/>
    <col min="5" max="5" width="6.7109375" bestFit="1" customWidth="1"/>
    <col min="6" max="6" width="15.42578125" customWidth="1"/>
    <col min="7" max="7" width="7.140625" bestFit="1" customWidth="1"/>
    <col min="8" max="8" width="9.28515625" bestFit="1" customWidth="1"/>
    <col min="9" max="9" width="10" bestFit="1" customWidth="1"/>
    <col min="10" max="10" width="10.7109375" bestFit="1" customWidth="1"/>
    <col min="11" max="11" width="10.42578125" bestFit="1" customWidth="1"/>
    <col min="12" max="12" width="11.140625" bestFit="1" customWidth="1"/>
    <col min="13" max="13" width="11.7109375" bestFit="1" customWidth="1"/>
    <col min="14" max="14" width="13.7109375" bestFit="1" customWidth="1"/>
    <col min="15" max="15" width="15.28515625" bestFit="1" customWidth="1"/>
  </cols>
  <sheetData>
    <row r="1" spans="1:15" ht="39.950000000000003" customHeight="1" thickBot="1">
      <c r="A1" s="9" t="s">
        <v>0</v>
      </c>
      <c r="B1" s="10" t="s">
        <v>15</v>
      </c>
      <c r="C1" s="10" t="s">
        <v>35</v>
      </c>
      <c r="D1" s="10" t="s">
        <v>2</v>
      </c>
      <c r="E1" s="38" t="s">
        <v>3</v>
      </c>
      <c r="F1" s="37" t="s">
        <v>4</v>
      </c>
      <c r="G1" s="39" t="s">
        <v>5</v>
      </c>
      <c r="H1" s="37" t="s">
        <v>107</v>
      </c>
      <c r="I1" s="10" t="s">
        <v>108</v>
      </c>
      <c r="J1" s="39" t="s">
        <v>109</v>
      </c>
      <c r="K1" s="37" t="s">
        <v>110</v>
      </c>
      <c r="L1" s="10" t="s">
        <v>112</v>
      </c>
      <c r="M1" s="39" t="s">
        <v>111</v>
      </c>
      <c r="N1" s="41" t="s">
        <v>16</v>
      </c>
      <c r="O1" s="37" t="s">
        <v>17</v>
      </c>
    </row>
    <row r="2" spans="1:15" ht="39.950000000000003" customHeight="1">
      <c r="A2" s="14">
        <f>Protokoll!A16</f>
        <v>213</v>
      </c>
      <c r="B2" s="14" t="str">
        <f>Protokoll!B16</f>
        <v> Aleksander Vassiljev</v>
      </c>
      <c r="C2" s="14" t="str">
        <f>Protokoll!C16</f>
        <v>Põhjakotkas</v>
      </c>
      <c r="D2" s="14">
        <f>Protokoll!D16</f>
        <v>2005</v>
      </c>
      <c r="E2" s="52">
        <f>Protokoll!E16</f>
        <v>67.3</v>
      </c>
      <c r="F2" s="51">
        <f>Protokoll!F16</f>
        <v>13.23</v>
      </c>
      <c r="G2" s="52">
        <f>Protokoll!G16</f>
        <v>3</v>
      </c>
      <c r="H2" s="33"/>
      <c r="I2" s="12"/>
      <c r="J2" s="40"/>
      <c r="K2" s="33"/>
      <c r="L2" s="12"/>
      <c r="M2" s="40"/>
      <c r="N2" s="42"/>
      <c r="O2" s="33"/>
    </row>
    <row r="3" spans="1:15" ht="39.950000000000003" customHeight="1">
      <c r="A3" s="14">
        <f>Protokoll!A17</f>
        <v>292</v>
      </c>
      <c r="B3" s="14" t="str">
        <f>Protokoll!B17</f>
        <v>Juri Damaskin</v>
      </c>
      <c r="C3" s="14" t="str">
        <f>Protokoll!C17</f>
        <v>Põhjakotkas</v>
      </c>
      <c r="D3" s="14">
        <f>Protokoll!D17</f>
        <v>2005</v>
      </c>
      <c r="E3" s="53">
        <f>Protokoll!E17</f>
        <v>66.3</v>
      </c>
      <c r="F3" s="51">
        <f>Protokoll!F17</f>
        <v>12.33</v>
      </c>
      <c r="G3" s="53">
        <f>Protokoll!G17</f>
        <v>2</v>
      </c>
      <c r="H3" s="34"/>
      <c r="I3" s="13"/>
      <c r="J3" s="36"/>
      <c r="K3" s="34"/>
      <c r="L3" s="13"/>
      <c r="M3" s="36"/>
      <c r="N3" s="43"/>
      <c r="O3" s="34"/>
    </row>
    <row r="4" spans="1:15" ht="39.950000000000003" customHeight="1">
      <c r="A4" s="14">
        <f>Protokoll!A18</f>
        <v>223</v>
      </c>
      <c r="B4" s="14" t="str">
        <f>Protokoll!B18</f>
        <v>Rem Samsonov</v>
      </c>
      <c r="C4" s="14" t="str">
        <f>Protokoll!C18</f>
        <v>Põhjakotkas</v>
      </c>
      <c r="D4" s="14">
        <f>Protokoll!D18</f>
        <v>2005</v>
      </c>
      <c r="E4" s="53">
        <f>Protokoll!E18</f>
        <v>71.3</v>
      </c>
      <c r="F4" s="51">
        <f>Protokoll!F18</f>
        <v>11.42</v>
      </c>
      <c r="G4" s="53">
        <f>Protokoll!G18</f>
        <v>1</v>
      </c>
      <c r="H4" s="34"/>
      <c r="I4" s="13"/>
      <c r="J4" s="36"/>
      <c r="K4" s="34"/>
      <c r="L4" s="13"/>
      <c r="M4" s="36"/>
      <c r="N4" s="43"/>
      <c r="O4" s="34"/>
    </row>
    <row r="10" spans="1:15" ht="15.75" thickBot="1"/>
    <row r="11" spans="1:15" ht="15.75" thickBot="1">
      <c r="L11" s="44"/>
    </row>
  </sheetData>
  <pageMargins left="0.7" right="0.7" top="0.75" bottom="0.75" header="0.3" footer="0.3"/>
  <pageSetup paperSize="9" scale="75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"/>
  <sheetViews>
    <sheetView workbookViewId="0">
      <selection activeCell="B7" sqref="B7"/>
    </sheetView>
  </sheetViews>
  <sheetFormatPr defaultRowHeight="15"/>
  <cols>
    <col min="1" max="1" width="5.85546875" customWidth="1"/>
    <col min="2" max="2" width="19.7109375" bestFit="1" customWidth="1"/>
    <col min="3" max="3" width="13.7109375" bestFit="1" customWidth="1"/>
    <col min="4" max="4" width="8.140625" bestFit="1" customWidth="1"/>
    <col min="5" max="5" width="6.7109375" bestFit="1" customWidth="1"/>
    <col min="6" max="6" width="15.28515625" customWidth="1"/>
    <col min="7" max="7" width="7.140625" bestFit="1" customWidth="1"/>
    <col min="8" max="8" width="9.28515625" bestFit="1" customWidth="1"/>
    <col min="9" max="9" width="10" bestFit="1" customWidth="1"/>
    <col min="10" max="10" width="10.7109375" bestFit="1" customWidth="1"/>
    <col min="11" max="11" width="10.42578125" bestFit="1" customWidth="1"/>
    <col min="12" max="12" width="11.140625" bestFit="1" customWidth="1"/>
    <col min="13" max="13" width="11.7109375" bestFit="1" customWidth="1"/>
    <col min="14" max="14" width="13.7109375" bestFit="1" customWidth="1"/>
    <col min="15" max="15" width="15.28515625" bestFit="1" customWidth="1"/>
  </cols>
  <sheetData>
    <row r="1" spans="1:15" ht="39.950000000000003" customHeight="1" thickBot="1">
      <c r="A1" s="9" t="s">
        <v>0</v>
      </c>
      <c r="B1" s="10" t="s">
        <v>114</v>
      </c>
      <c r="C1" s="10" t="s">
        <v>35</v>
      </c>
      <c r="D1" s="10" t="s">
        <v>2</v>
      </c>
      <c r="E1" s="38" t="s">
        <v>3</v>
      </c>
      <c r="F1" s="37" t="s">
        <v>4</v>
      </c>
      <c r="G1" s="39" t="s">
        <v>5</v>
      </c>
      <c r="H1" s="37" t="s">
        <v>107</v>
      </c>
      <c r="I1" s="10" t="s">
        <v>108</v>
      </c>
      <c r="J1" s="39" t="s">
        <v>109</v>
      </c>
      <c r="K1" s="37" t="s">
        <v>110</v>
      </c>
      <c r="L1" s="10" t="s">
        <v>112</v>
      </c>
      <c r="M1" s="39" t="s">
        <v>111</v>
      </c>
      <c r="N1" s="41" t="s">
        <v>13</v>
      </c>
      <c r="O1" s="37" t="s">
        <v>14</v>
      </c>
    </row>
    <row r="2" spans="1:15" ht="39.950000000000003" customHeight="1">
      <c r="A2" s="12">
        <f>Protokoll!A22</f>
        <v>294</v>
      </c>
      <c r="B2" s="12" t="str">
        <f>Protokoll!B22</f>
        <v>Veronika Karotam</v>
      </c>
      <c r="C2" s="12" t="str">
        <f>Protokoll!C22</f>
        <v>Põhjakotkas</v>
      </c>
      <c r="D2" s="12">
        <f>Protokoll!D22</f>
        <v>2005</v>
      </c>
      <c r="E2" s="35">
        <f>Protokoll!E22</f>
        <v>66.7</v>
      </c>
      <c r="F2" s="33">
        <f>Protokoll!F22</f>
        <v>15.21</v>
      </c>
      <c r="G2" s="35">
        <f>Protokoll!G22</f>
        <v>2</v>
      </c>
      <c r="H2" s="33"/>
      <c r="I2" s="12"/>
      <c r="J2" s="40"/>
      <c r="K2" s="33"/>
      <c r="L2" s="12"/>
      <c r="M2" s="40"/>
      <c r="N2" s="42"/>
      <c r="O2" s="33"/>
    </row>
    <row r="3" spans="1:15" ht="39.950000000000003" customHeight="1">
      <c r="A3" s="12">
        <f>Protokoll!A23</f>
        <v>346</v>
      </c>
      <c r="B3" s="12" t="str">
        <f>Protokoll!B23</f>
        <v>Katarina Hirvi</v>
      </c>
      <c r="C3" s="12" t="str">
        <f>Protokoll!C23</f>
        <v>Põhjakotkas</v>
      </c>
      <c r="D3" s="12">
        <f>Protokoll!D23</f>
        <v>2005</v>
      </c>
      <c r="E3" s="40">
        <f>Protokoll!E23</f>
        <v>54.2</v>
      </c>
      <c r="F3" s="33">
        <f>Protokoll!F23</f>
        <v>16.079999999999998</v>
      </c>
      <c r="G3" s="40">
        <f>Protokoll!G23</f>
        <v>3</v>
      </c>
      <c r="H3" s="34"/>
      <c r="I3" s="13"/>
      <c r="J3" s="36"/>
      <c r="K3" s="34"/>
      <c r="L3" s="13"/>
      <c r="M3" s="36"/>
      <c r="N3" s="43"/>
      <c r="O3" s="34"/>
    </row>
    <row r="4" spans="1:15" ht="39.950000000000003" customHeight="1">
      <c r="A4" s="12">
        <f>Protokoll!A24</f>
        <v>254</v>
      </c>
      <c r="B4" s="12" t="str">
        <f>Protokoll!B24</f>
        <v>Anna Drusinova</v>
      </c>
      <c r="C4" s="12" t="str">
        <f>Protokoll!C24</f>
        <v>Pärnu</v>
      </c>
      <c r="D4" s="12">
        <f>Protokoll!D24</f>
        <v>2006</v>
      </c>
      <c r="E4" s="40">
        <f>Protokoll!E24</f>
        <v>62</v>
      </c>
      <c r="F4" s="33">
        <f>Protokoll!F24</f>
        <v>14.01</v>
      </c>
      <c r="G4" s="40">
        <f>Protokoll!G24</f>
        <v>1</v>
      </c>
      <c r="H4" s="34"/>
      <c r="I4" s="13"/>
      <c r="J4" s="36"/>
      <c r="K4" s="34"/>
      <c r="L4" s="13"/>
      <c r="M4" s="36"/>
      <c r="N4" s="43"/>
      <c r="O4" s="34"/>
    </row>
  </sheetData>
  <pageMargins left="0.7" right="0.7" top="0.75" bottom="0.75" header="0.3" footer="0.3"/>
  <pageSetup paperSize="9" scale="77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78"/>
  <sheetViews>
    <sheetView workbookViewId="0">
      <selection activeCell="I6" sqref="I6"/>
    </sheetView>
  </sheetViews>
  <sheetFormatPr defaultRowHeight="15"/>
  <cols>
    <col min="1" max="1" width="7.7109375" customWidth="1"/>
    <col min="2" max="2" width="24.140625" bestFit="1" customWidth="1"/>
    <col min="3" max="3" width="13.7109375" bestFit="1" customWidth="1"/>
    <col min="4" max="4" width="8.140625" bestFit="1" customWidth="1"/>
    <col min="5" max="5" width="15.28515625" customWidth="1"/>
    <col min="6" max="6" width="7.140625" bestFit="1" customWidth="1"/>
    <col min="7" max="7" width="13.7109375" bestFit="1" customWidth="1"/>
    <col min="8" max="8" width="15.28515625" bestFit="1" customWidth="1"/>
  </cols>
  <sheetData>
    <row r="1" spans="1:8" ht="39.950000000000003" customHeight="1" thickBot="1">
      <c r="A1" s="9" t="s">
        <v>0</v>
      </c>
      <c r="B1" s="10" t="s">
        <v>18</v>
      </c>
      <c r="C1" s="10" t="s">
        <v>35</v>
      </c>
      <c r="D1" s="39" t="s">
        <v>2</v>
      </c>
      <c r="E1" s="45" t="s">
        <v>4</v>
      </c>
      <c r="F1" s="46" t="s">
        <v>5</v>
      </c>
      <c r="G1" s="45" t="s">
        <v>19</v>
      </c>
      <c r="H1" s="16" t="s">
        <v>20</v>
      </c>
    </row>
    <row r="2" spans="1:8" ht="39.950000000000003" customHeight="1">
      <c r="A2" s="12">
        <f>Protokoll!A28</f>
        <v>304</v>
      </c>
      <c r="B2" s="12" t="str">
        <f>Protokoll!B28</f>
        <v>Vladislav Kapinos</v>
      </c>
      <c r="C2" s="12" t="str">
        <f>Protokoll!C28</f>
        <v>Pärnu</v>
      </c>
      <c r="D2" s="40">
        <f>Protokoll!D28</f>
        <v>2008</v>
      </c>
      <c r="E2" s="33">
        <f>Protokoll!E28</f>
        <v>14.25</v>
      </c>
      <c r="F2" s="40">
        <f>Protokoll!F28</f>
        <v>6</v>
      </c>
      <c r="G2" s="34"/>
      <c r="H2" s="13"/>
    </row>
    <row r="3" spans="1:8" ht="39.950000000000003" customHeight="1">
      <c r="A3" s="12">
        <f>Protokoll!A29</f>
        <v>218</v>
      </c>
      <c r="B3" s="12" t="str">
        <f>Protokoll!B29</f>
        <v>Leonid Borodajev</v>
      </c>
      <c r="C3" s="12" t="str">
        <f>Protokoll!C29</f>
        <v>Pirita</v>
      </c>
      <c r="D3" s="40">
        <f>Protokoll!D29</f>
        <v>2007</v>
      </c>
      <c r="E3" s="33">
        <f>Protokoll!E29</f>
        <v>13.47</v>
      </c>
      <c r="F3" s="40">
        <f>Protokoll!F29</f>
        <v>3</v>
      </c>
      <c r="G3" s="34"/>
      <c r="H3" s="13"/>
    </row>
    <row r="4" spans="1:8" ht="39.950000000000003" customHeight="1">
      <c r="A4" s="12">
        <f>Protokoll!A30</f>
        <v>200</v>
      </c>
      <c r="B4" s="12" t="str">
        <f>Protokoll!B30</f>
        <v>Makar Jerjemin</v>
      </c>
      <c r="C4" s="12" t="str">
        <f>Protokoll!C30</f>
        <v>Narva</v>
      </c>
      <c r="D4" s="40">
        <f>Protokoll!D30</f>
        <v>2008</v>
      </c>
      <c r="E4" s="33">
        <f>Protokoll!E30</f>
        <v>14.49</v>
      </c>
      <c r="F4" s="40">
        <f>Protokoll!F30</f>
        <v>10</v>
      </c>
      <c r="G4" s="34"/>
      <c r="H4" s="13"/>
    </row>
    <row r="5" spans="1:8" ht="39.950000000000003" customHeight="1">
      <c r="A5" s="12">
        <f>Protokoll!A31</f>
        <v>309</v>
      </c>
      <c r="B5" s="12" t="str">
        <f>Protokoll!B31</f>
        <v>Zahar Jerjemin</v>
      </c>
      <c r="C5" s="12" t="str">
        <f>Protokoll!C31</f>
        <v>Narva</v>
      </c>
      <c r="D5" s="40">
        <f>Protokoll!D31</f>
        <v>2008</v>
      </c>
      <c r="E5" s="33">
        <f>Protokoll!E31</f>
        <v>14.46</v>
      </c>
      <c r="F5" s="40">
        <f>Protokoll!F31</f>
        <v>9</v>
      </c>
      <c r="G5" s="34"/>
      <c r="H5" s="13"/>
    </row>
    <row r="6" spans="1:8" ht="39.950000000000003" customHeight="1">
      <c r="A6" s="12">
        <f>Protokoll!A32</f>
        <v>312</v>
      </c>
      <c r="B6" s="12" t="str">
        <f>Protokoll!B32</f>
        <v>Ruslan Lisienko</v>
      </c>
      <c r="C6" s="12" t="str">
        <f>Protokoll!C32</f>
        <v>Narva</v>
      </c>
      <c r="D6" s="40">
        <f>Protokoll!D32</f>
        <v>2007</v>
      </c>
      <c r="E6" s="33">
        <f>Protokoll!E32</f>
        <v>13.44</v>
      </c>
      <c r="F6" s="40">
        <f>Protokoll!F32</f>
        <v>2</v>
      </c>
      <c r="G6" s="34"/>
      <c r="H6" s="13"/>
    </row>
    <row r="7" spans="1:8" ht="39.950000000000003" customHeight="1">
      <c r="A7" s="12">
        <f>Protokoll!A33</f>
        <v>253</v>
      </c>
      <c r="B7" s="12" t="str">
        <f>Protokoll!B33</f>
        <v>Leonid Koltsov</v>
      </c>
      <c r="C7" s="12" t="str">
        <f>Protokoll!C33</f>
        <v>Põhjakotkas</v>
      </c>
      <c r="D7" s="40">
        <f>Protokoll!D33</f>
        <v>2008</v>
      </c>
      <c r="E7" s="33">
        <f>Protokoll!E33</f>
        <v>14.11</v>
      </c>
      <c r="F7" s="40">
        <f>Protokoll!F33</f>
        <v>4</v>
      </c>
      <c r="G7" s="34"/>
      <c r="H7" s="13"/>
    </row>
    <row r="8" spans="1:8" ht="39.950000000000003" customHeight="1">
      <c r="A8" s="12">
        <f>Protokoll!A34</f>
        <v>243</v>
      </c>
      <c r="B8" s="12" t="str">
        <f>Protokoll!B34</f>
        <v>Fjodor Fedosejev</v>
      </c>
      <c r="C8" s="12" t="str">
        <f>Protokoll!C34</f>
        <v>Põhjakotkas</v>
      </c>
      <c r="D8" s="40">
        <f>Protokoll!D34</f>
        <v>2007</v>
      </c>
      <c r="E8" s="33">
        <f>Protokoll!E34</f>
        <v>14.43</v>
      </c>
      <c r="F8" s="40">
        <f>Protokoll!F34</f>
        <v>8</v>
      </c>
      <c r="G8" s="34"/>
      <c r="H8" s="13"/>
    </row>
    <row r="9" spans="1:8" ht="39.950000000000003" customHeight="1">
      <c r="A9" s="12">
        <f>Protokoll!A35</f>
        <v>237</v>
      </c>
      <c r="B9" s="12" t="str">
        <f>Protokoll!B35</f>
        <v>Artemi Kukuskin</v>
      </c>
      <c r="C9" s="12" t="str">
        <f>Protokoll!C35</f>
        <v>Põhjakotkas</v>
      </c>
      <c r="D9" s="40">
        <f>Protokoll!D35</f>
        <v>2008</v>
      </c>
      <c r="E9" s="33">
        <f>Protokoll!E35</f>
        <v>17.45</v>
      </c>
      <c r="F9" s="40">
        <f>Protokoll!F35</f>
        <v>12</v>
      </c>
      <c r="G9" s="34"/>
      <c r="H9" s="13"/>
    </row>
    <row r="10" spans="1:8" ht="39.950000000000003" customHeight="1">
      <c r="A10" s="12">
        <f>Protokoll!A36</f>
        <v>240</v>
      </c>
      <c r="B10" s="12" t="str">
        <f>Protokoll!B36</f>
        <v>Mihail Pavlov</v>
      </c>
      <c r="C10" s="12" t="str">
        <f>Protokoll!C36</f>
        <v>Pirita</v>
      </c>
      <c r="D10" s="40">
        <f>Protokoll!D36</f>
        <v>2007</v>
      </c>
      <c r="E10" s="33">
        <f>Protokoll!E36</f>
        <v>14.38</v>
      </c>
      <c r="F10" s="40">
        <f>Protokoll!F36</f>
        <v>7</v>
      </c>
      <c r="G10" s="34"/>
      <c r="H10" s="13"/>
    </row>
    <row r="11" spans="1:8" ht="39.950000000000003" customHeight="1">
      <c r="A11" s="12">
        <f>Protokoll!A37</f>
        <v>296</v>
      </c>
      <c r="B11" s="12" t="str">
        <f>Protokoll!B37</f>
        <v>Aleksei Pomaznev</v>
      </c>
      <c r="C11" s="12" t="str">
        <f>Protokoll!C37</f>
        <v>Narva</v>
      </c>
      <c r="D11" s="40">
        <f>Protokoll!D37</f>
        <v>2008</v>
      </c>
      <c r="E11" s="33">
        <f>Protokoll!E37</f>
        <v>12.59</v>
      </c>
      <c r="F11" s="40">
        <f>Protokoll!F37</f>
        <v>1</v>
      </c>
      <c r="G11" s="34"/>
      <c r="H11" s="13"/>
    </row>
    <row r="12" spans="1:8" ht="39.950000000000003" customHeight="1">
      <c r="A12" s="12">
        <f>Protokoll!A38</f>
        <v>298</v>
      </c>
      <c r="B12" s="12" t="str">
        <f>Protokoll!B38</f>
        <v>Igor Kolpakov</v>
      </c>
      <c r="C12" s="12" t="str">
        <f>Protokoll!C38</f>
        <v>Põhjakotkas</v>
      </c>
      <c r="D12" s="40">
        <f>Protokoll!D38</f>
        <v>2008</v>
      </c>
      <c r="E12" s="33">
        <f>Protokoll!E38</f>
        <v>14.51</v>
      </c>
      <c r="F12" s="40">
        <f>Protokoll!F38</f>
        <v>11</v>
      </c>
      <c r="G12" s="34"/>
      <c r="H12" s="13"/>
    </row>
    <row r="13" spans="1:8" ht="39.950000000000003" customHeight="1">
      <c r="A13" s="12">
        <f>Protokoll!A39</f>
        <v>236</v>
      </c>
      <c r="B13" s="12" t="str">
        <f>Protokoll!B39</f>
        <v>Jaroslav kerimov</v>
      </c>
      <c r="C13" s="12" t="str">
        <f>Protokoll!C39</f>
        <v>Põhjakotkas</v>
      </c>
      <c r="D13" s="40">
        <f>Protokoll!D39</f>
        <v>2008</v>
      </c>
      <c r="E13" s="33">
        <f>Protokoll!E39</f>
        <v>14.16</v>
      </c>
      <c r="F13" s="40">
        <f>Protokoll!F39</f>
        <v>5</v>
      </c>
      <c r="G13" s="34"/>
      <c r="H13" s="13"/>
    </row>
    <row r="14" spans="1:8" ht="39.950000000000003" customHeight="1">
      <c r="A14" s="12">
        <f>Protokoll!A40</f>
        <v>250</v>
      </c>
      <c r="B14" s="12" t="str">
        <f>Protokoll!B40</f>
        <v>Gradimir Tihhonov</v>
      </c>
      <c r="C14" s="12" t="str">
        <f>Protokoll!C40</f>
        <v>Põhjakotkas</v>
      </c>
      <c r="D14" s="40">
        <f>Protokoll!D40</f>
        <v>2007</v>
      </c>
      <c r="E14" s="33">
        <f>Protokoll!E40</f>
        <v>18.14</v>
      </c>
      <c r="F14" s="40">
        <f>Protokoll!F40</f>
        <v>13</v>
      </c>
      <c r="G14" s="34"/>
      <c r="H14" s="13"/>
    </row>
    <row r="15" spans="1:8" ht="25.15" customHeight="1">
      <c r="A15" s="11"/>
      <c r="B15" s="11"/>
      <c r="C15" s="11"/>
      <c r="D15" s="11"/>
      <c r="E15" s="11"/>
      <c r="F15" s="11"/>
      <c r="G15" s="11"/>
      <c r="H15" s="11"/>
    </row>
    <row r="16" spans="1:8" ht="25.15" customHeight="1">
      <c r="A16" s="11"/>
      <c r="B16" s="11"/>
      <c r="C16" s="11"/>
      <c r="D16" s="11"/>
      <c r="E16" s="11"/>
      <c r="F16" s="11"/>
      <c r="G16" s="11"/>
      <c r="H16" s="11"/>
    </row>
    <row r="17" spans="1:8" ht="25.15" customHeight="1"/>
    <row r="18" spans="1:8" ht="25.15" customHeight="1"/>
    <row r="19" spans="1:8" ht="25.15" customHeight="1"/>
    <row r="20" spans="1:8" ht="25.15" customHeight="1"/>
    <row r="21" spans="1:8" ht="25.15" customHeight="1"/>
    <row r="22" spans="1:8" ht="25.15" customHeight="1">
      <c r="A22" s="20"/>
      <c r="B22" s="21"/>
      <c r="C22" s="21"/>
      <c r="D22" s="21"/>
      <c r="E22" s="22"/>
      <c r="F22" s="22"/>
      <c r="G22" s="22"/>
      <c r="H22" s="22"/>
    </row>
    <row r="23" spans="1:8" ht="25.15" customHeight="1">
      <c r="A23" s="11"/>
      <c r="B23" s="11"/>
      <c r="C23" s="11"/>
      <c r="D23" s="11"/>
      <c r="E23" s="11"/>
      <c r="F23" s="11"/>
      <c r="G23" s="11"/>
      <c r="H23" s="11"/>
    </row>
    <row r="24" spans="1:8" ht="25.15" customHeight="1">
      <c r="A24" s="11"/>
      <c r="B24" s="11"/>
      <c r="C24" s="11"/>
      <c r="D24" s="11"/>
      <c r="E24" s="11"/>
      <c r="F24" s="11"/>
      <c r="G24" s="11"/>
      <c r="H24" s="11"/>
    </row>
    <row r="25" spans="1:8" ht="25.15" customHeight="1"/>
    <row r="26" spans="1:8" ht="25.15" customHeight="1">
      <c r="A26" s="11"/>
      <c r="B26" s="11"/>
      <c r="C26" s="11"/>
      <c r="D26" s="11"/>
      <c r="E26" s="11"/>
      <c r="F26" s="11"/>
      <c r="G26" s="11"/>
      <c r="H26" s="11"/>
    </row>
    <row r="27" spans="1:8" ht="25.15" customHeight="1"/>
    <row r="28" spans="1:8" ht="25.15" customHeight="1"/>
    <row r="29" spans="1:8" ht="25.15" customHeight="1"/>
    <row r="30" spans="1:8" ht="25.15" customHeight="1"/>
    <row r="31" spans="1:8" ht="25.15" customHeight="1"/>
    <row r="32" spans="1:8" ht="25.15" customHeight="1">
      <c r="A32" s="20"/>
      <c r="B32" s="21"/>
      <c r="C32" s="21"/>
      <c r="D32" s="21"/>
      <c r="E32" s="22"/>
      <c r="F32" s="22"/>
      <c r="G32" s="22"/>
      <c r="H32" s="22"/>
    </row>
    <row r="33" spans="1:8" ht="25.15" customHeight="1">
      <c r="A33" s="11"/>
      <c r="B33" s="11"/>
      <c r="C33" s="11"/>
      <c r="D33" s="11"/>
      <c r="E33" s="11"/>
      <c r="F33" s="11"/>
      <c r="G33" s="11"/>
      <c r="H33" s="11"/>
    </row>
    <row r="34" spans="1:8" ht="25.15" customHeight="1">
      <c r="A34" s="11"/>
      <c r="B34" s="11"/>
      <c r="C34" s="11"/>
      <c r="D34" s="11"/>
      <c r="E34" s="11"/>
      <c r="F34" s="11"/>
      <c r="G34" s="11"/>
      <c r="H34" s="11"/>
    </row>
    <row r="35" spans="1:8" ht="25.15" customHeight="1"/>
    <row r="36" spans="1:8" ht="25.15" customHeight="1"/>
    <row r="37" spans="1:8" ht="25.15" customHeight="1"/>
    <row r="38" spans="1:8" ht="25.15" customHeight="1"/>
    <row r="39" spans="1:8" ht="25.15" customHeight="1"/>
    <row r="40" spans="1:8" ht="25.15" customHeight="1"/>
    <row r="41" spans="1:8" ht="25.15" customHeight="1"/>
    <row r="42" spans="1:8" ht="25.15" customHeight="1"/>
    <row r="43" spans="1:8" ht="25.15" customHeight="1"/>
    <row r="44" spans="1:8" ht="25.15" customHeight="1">
      <c r="A44" s="11"/>
      <c r="B44" s="11"/>
      <c r="C44" s="11"/>
      <c r="D44" s="11"/>
      <c r="E44" s="11"/>
      <c r="F44" s="11"/>
      <c r="G44" s="11"/>
      <c r="H44" s="11"/>
    </row>
    <row r="45" spans="1:8" ht="25.15" customHeight="1">
      <c r="A45" s="11"/>
      <c r="B45" s="11"/>
      <c r="C45" s="11"/>
      <c r="D45" s="11"/>
      <c r="E45" s="11"/>
      <c r="F45" s="11"/>
      <c r="G45" s="11"/>
      <c r="H45" s="11"/>
    </row>
    <row r="46" spans="1:8" ht="25.15" customHeight="1"/>
    <row r="47" spans="1:8" ht="25.15" customHeight="1"/>
    <row r="48" spans="1:8" ht="25.15" customHeight="1"/>
    <row r="49" spans="1:8" ht="25.15" customHeight="1"/>
    <row r="50" spans="1:8" ht="25.15" customHeight="1"/>
    <row r="51" spans="1:8" ht="25.15" customHeight="1"/>
    <row r="52" spans="1:8" ht="25.15" customHeight="1"/>
    <row r="53" spans="1:8" ht="25.15" customHeight="1"/>
    <row r="54" spans="1:8" ht="25.15" customHeight="1"/>
    <row r="55" spans="1:8" ht="25.15" customHeight="1">
      <c r="A55" s="11"/>
      <c r="B55" s="11"/>
      <c r="C55" s="11"/>
      <c r="D55" s="11"/>
      <c r="E55" s="11"/>
      <c r="F55" s="11"/>
      <c r="G55" s="11"/>
      <c r="H55" s="11"/>
    </row>
    <row r="56" spans="1:8" ht="25.15" customHeight="1">
      <c r="A56" s="11"/>
      <c r="B56" s="11"/>
      <c r="C56" s="11"/>
      <c r="D56" s="11"/>
      <c r="E56" s="11"/>
      <c r="F56" s="11"/>
      <c r="G56" s="11"/>
      <c r="H56" s="11"/>
    </row>
    <row r="57" spans="1:8" ht="25.15" customHeight="1"/>
    <row r="58" spans="1:8" ht="25.15" customHeight="1"/>
    <row r="59" spans="1:8" ht="25.15" customHeight="1"/>
    <row r="60" spans="1:8" ht="25.15" customHeight="1"/>
    <row r="61" spans="1:8" ht="25.15" customHeight="1"/>
    <row r="62" spans="1:8" ht="25.15" customHeight="1">
      <c r="A62" s="11"/>
      <c r="B62" s="11"/>
      <c r="C62" s="11"/>
      <c r="D62" s="11"/>
      <c r="E62" s="11"/>
      <c r="F62" s="11"/>
      <c r="G62" s="11"/>
      <c r="H62" s="11"/>
    </row>
    <row r="63" spans="1:8" ht="25.15" customHeight="1">
      <c r="A63" s="11"/>
      <c r="B63" s="11"/>
      <c r="C63" s="11"/>
      <c r="D63" s="11"/>
      <c r="E63" s="11"/>
      <c r="F63" s="11"/>
      <c r="G63" s="11"/>
      <c r="H63" s="11"/>
    </row>
    <row r="64" spans="1:8" ht="25.15" customHeight="1"/>
    <row r="65" spans="1:8" ht="25.15" customHeight="1"/>
    <row r="66" spans="1:8" ht="25.15" customHeight="1"/>
    <row r="67" spans="1:8" ht="25.15" customHeight="1"/>
    <row r="68" spans="1:8" ht="25.15" customHeight="1"/>
    <row r="69" spans="1:8" ht="25.15" customHeight="1"/>
    <row r="70" spans="1:8" ht="25.15" customHeight="1"/>
    <row r="71" spans="1:8" ht="25.15" customHeight="1"/>
    <row r="72" spans="1:8" ht="25.15" customHeight="1">
      <c r="A72" s="11"/>
      <c r="B72" s="11"/>
      <c r="C72" s="11"/>
      <c r="D72" s="11"/>
      <c r="E72" s="11"/>
      <c r="F72" s="11"/>
      <c r="G72" s="11"/>
      <c r="H72" s="11"/>
    </row>
    <row r="73" spans="1:8" ht="25.15" customHeight="1" thickBot="1">
      <c r="A73" s="24"/>
      <c r="B73" s="24"/>
      <c r="C73" s="24"/>
      <c r="D73" s="24"/>
      <c r="E73" s="24"/>
      <c r="F73" s="24"/>
      <c r="G73" s="24"/>
      <c r="H73" s="24"/>
    </row>
    <row r="74" spans="1:8" ht="25.15" customHeight="1"/>
    <row r="75" spans="1:8" ht="25.15" customHeight="1"/>
    <row r="76" spans="1:8" ht="25.15" customHeight="1"/>
    <row r="77" spans="1:8" ht="25.15" customHeight="1"/>
    <row r="78" spans="1:8" ht="25.15" customHeight="1"/>
  </sheetData>
  <sortState xmlns:xlrd2="http://schemas.microsoft.com/office/spreadsheetml/2017/richdata2" ref="A2:F14">
    <sortCondition ref="F2:F14"/>
  </sortState>
  <pageMargins left="0.7" right="0.7" top="0.75" bottom="0.75" header="0.3" footer="0.3"/>
  <pageSetup paperSize="9" scale="83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0:H14"/>
  <sheetViews>
    <sheetView topLeftCell="A11" workbookViewId="0">
      <selection activeCell="G18" sqref="G18"/>
    </sheetView>
  </sheetViews>
  <sheetFormatPr defaultRowHeight="15"/>
  <cols>
    <col min="1" max="1" width="8.5703125" customWidth="1"/>
    <col min="2" max="2" width="23.5703125" bestFit="1" customWidth="1"/>
    <col min="3" max="3" width="13.7109375" bestFit="1" customWidth="1"/>
    <col min="4" max="4" width="8.140625" bestFit="1" customWidth="1"/>
    <col min="5" max="5" width="15.28515625" customWidth="1"/>
    <col min="6" max="6" width="7.140625" bestFit="1" customWidth="1"/>
    <col min="7" max="7" width="14.85546875" bestFit="1" customWidth="1"/>
    <col min="8" max="8" width="15.28515625" bestFit="1" customWidth="1"/>
  </cols>
  <sheetData>
    <row r="10" spans="1:8" ht="15.75" thickBot="1"/>
    <row r="11" spans="1:8" ht="39.950000000000003" customHeight="1" thickBot="1">
      <c r="A11" s="9" t="s">
        <v>0</v>
      </c>
      <c r="B11" s="10" t="s">
        <v>47</v>
      </c>
      <c r="C11" s="10" t="s">
        <v>35</v>
      </c>
      <c r="D11" s="39" t="s">
        <v>2</v>
      </c>
      <c r="E11" s="45" t="s">
        <v>4</v>
      </c>
      <c r="F11" s="46" t="s">
        <v>5</v>
      </c>
      <c r="G11" s="45" t="s">
        <v>23</v>
      </c>
      <c r="H11" s="15" t="s">
        <v>20</v>
      </c>
    </row>
    <row r="12" spans="1:8" ht="39.950000000000003" customHeight="1">
      <c r="A12" s="17">
        <f>Protokoll!A45</f>
        <v>258</v>
      </c>
      <c r="B12" s="17" t="str">
        <f>Protokoll!B45</f>
        <v>Anika Peensalu  </v>
      </c>
      <c r="C12" s="17" t="str">
        <f>Protokoll!C45</f>
        <v>Põhjakotkas</v>
      </c>
      <c r="D12" s="49">
        <f>Protokoll!D45</f>
        <v>2008</v>
      </c>
      <c r="E12" s="54">
        <f>Protokoll!E45</f>
        <v>15.59</v>
      </c>
      <c r="F12" s="55">
        <f>Protokoll!F45</f>
        <v>2</v>
      </c>
      <c r="G12" s="47"/>
      <c r="H12" s="18"/>
    </row>
    <row r="13" spans="1:8" ht="39.950000000000003" customHeight="1">
      <c r="A13" s="17">
        <f>Protokoll!A44</f>
        <v>214</v>
      </c>
      <c r="B13" s="17" t="str">
        <f>Protokoll!B44</f>
        <v>Margarita Grigorjeva </v>
      </c>
      <c r="C13" s="17" t="str">
        <f>Protokoll!C44</f>
        <v>Pirita</v>
      </c>
      <c r="D13" s="49">
        <f>Protokoll!D44</f>
        <v>2008</v>
      </c>
      <c r="E13" s="54">
        <f>Protokoll!E44</f>
        <v>15.2</v>
      </c>
      <c r="F13" s="49">
        <f>Protokoll!F44</f>
        <v>1</v>
      </c>
      <c r="G13" s="48"/>
      <c r="H13" s="19"/>
    </row>
    <row r="14" spans="1:8" ht="39.950000000000003" customHeight="1">
      <c r="A14" s="17">
        <f>Protokoll!A46</f>
        <v>275</v>
      </c>
      <c r="B14" s="17" t="str">
        <f>Protokoll!B46</f>
        <v>Loore-Lisanna Teras</v>
      </c>
      <c r="C14" s="17" t="str">
        <f>Protokoll!C46</f>
        <v>Pärnu</v>
      </c>
      <c r="D14" s="49">
        <f>Protokoll!D46</f>
        <v>2008</v>
      </c>
      <c r="E14" s="54">
        <f>Protokoll!E46</f>
        <v>23.46</v>
      </c>
      <c r="F14" s="49">
        <f>Protokoll!F46</f>
        <v>3</v>
      </c>
      <c r="G14" s="48"/>
      <c r="H14" s="19"/>
    </row>
  </sheetData>
  <sortState xmlns:xlrd2="http://schemas.microsoft.com/office/spreadsheetml/2017/richdata2" ref="A12:F14">
    <sortCondition ref="F12:F14"/>
  </sortState>
  <pageMargins left="0.7" right="0.7" top="0.75" bottom="0.75" header="0.3" footer="0.3"/>
  <pageSetup paperSize="9" scale="82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8"/>
  <sheetViews>
    <sheetView topLeftCell="A2" workbookViewId="0">
      <selection activeCell="J3" sqref="J3"/>
    </sheetView>
  </sheetViews>
  <sheetFormatPr defaultRowHeight="15"/>
  <cols>
    <col min="1" max="1" width="8.5703125" customWidth="1"/>
    <col min="2" max="2" width="16.28515625" bestFit="1" customWidth="1"/>
    <col min="3" max="3" width="13.7109375" bestFit="1" customWidth="1"/>
    <col min="4" max="4" width="8.140625" bestFit="1" customWidth="1"/>
    <col min="5" max="5" width="15.28515625" customWidth="1"/>
    <col min="6" max="6" width="7.140625" bestFit="1" customWidth="1"/>
    <col min="7" max="7" width="13.7109375" bestFit="1" customWidth="1"/>
    <col min="8" max="8" width="15.28515625" bestFit="1" customWidth="1"/>
  </cols>
  <sheetData>
    <row r="1" spans="1:8" ht="39.950000000000003" customHeight="1" thickBot="1">
      <c r="A1" s="9" t="s">
        <v>0</v>
      </c>
      <c r="B1" s="10" t="s">
        <v>22</v>
      </c>
      <c r="C1" s="10" t="s">
        <v>35</v>
      </c>
      <c r="D1" s="39" t="s">
        <v>2</v>
      </c>
      <c r="E1" s="45" t="s">
        <v>4</v>
      </c>
      <c r="F1" s="46" t="s">
        <v>5</v>
      </c>
      <c r="G1" s="45" t="s">
        <v>23</v>
      </c>
      <c r="H1" s="15" t="s">
        <v>24</v>
      </c>
    </row>
    <row r="2" spans="1:8" ht="39.950000000000003" customHeight="1">
      <c r="A2" s="12">
        <f>Protokoll!A52</f>
        <v>324</v>
      </c>
      <c r="B2" s="12" t="str">
        <f>Protokoll!B52</f>
        <v>Oliver Truus</v>
      </c>
      <c r="C2" s="12" t="str">
        <f>Protokoll!C52</f>
        <v>Emajõe</v>
      </c>
      <c r="D2" s="40">
        <f>Protokoll!D52</f>
        <v>2009</v>
      </c>
      <c r="E2" s="33">
        <f>Protokoll!E52</f>
        <v>14.03</v>
      </c>
      <c r="F2" s="35">
        <f>Protokoll!F52</f>
        <v>2</v>
      </c>
      <c r="G2" s="33"/>
      <c r="H2" s="12"/>
    </row>
    <row r="3" spans="1:8" ht="39.950000000000003" customHeight="1">
      <c r="A3" s="12">
        <f>Protokoll!A54</f>
        <v>341</v>
      </c>
      <c r="B3" s="12" t="str">
        <f>Protokoll!B54</f>
        <v>Paul Vihmann</v>
      </c>
      <c r="C3" s="12" t="str">
        <f>Protokoll!C54</f>
        <v>Viljandi</v>
      </c>
      <c r="D3" s="40">
        <f>Protokoll!D54</f>
        <v>2010</v>
      </c>
      <c r="E3" s="33">
        <f>Protokoll!E54</f>
        <v>14.48</v>
      </c>
      <c r="F3" s="40">
        <f>Protokoll!F54</f>
        <v>4</v>
      </c>
      <c r="G3" s="34"/>
      <c r="H3" s="13"/>
    </row>
    <row r="4" spans="1:8" ht="39.950000000000003" customHeight="1">
      <c r="A4" s="12">
        <f>Protokoll!A55</f>
        <v>289</v>
      </c>
      <c r="B4" s="12" t="str">
        <f>Protokoll!B55</f>
        <v>Adrian Sutt</v>
      </c>
      <c r="C4" s="12" t="str">
        <f>Protokoll!C55</f>
        <v>Pärnu</v>
      </c>
      <c r="D4" s="40">
        <f>Protokoll!D55</f>
        <v>2010</v>
      </c>
      <c r="E4" s="33">
        <f>Protokoll!E55</f>
        <v>15.52</v>
      </c>
      <c r="F4" s="40">
        <f>Protokoll!F55</f>
        <v>6</v>
      </c>
      <c r="G4" s="34"/>
      <c r="H4" s="13"/>
    </row>
    <row r="5" spans="1:8" ht="39.950000000000003" customHeight="1">
      <c r="A5" s="12">
        <f>Protokoll!A56</f>
        <v>260</v>
      </c>
      <c r="B5" s="12" t="str">
        <f>Protokoll!B56</f>
        <v>Siim Sildveer</v>
      </c>
      <c r="C5" s="12" t="str">
        <f>Protokoll!C56</f>
        <v>Põhjakotkas</v>
      </c>
      <c r="D5" s="40">
        <f>Protokoll!D56</f>
        <v>2010</v>
      </c>
      <c r="E5" s="33">
        <f>Protokoll!E56</f>
        <v>17.16</v>
      </c>
      <c r="F5" s="40">
        <f>Protokoll!F56</f>
        <v>7</v>
      </c>
      <c r="G5" s="34"/>
      <c r="H5" s="13"/>
    </row>
    <row r="6" spans="1:8" ht="39.950000000000003" customHeight="1">
      <c r="A6" s="12">
        <f>Protokoll!A51</f>
        <v>319</v>
      </c>
      <c r="B6" s="12" t="str">
        <f>Protokoll!B51</f>
        <v>Martin Luik</v>
      </c>
      <c r="C6" s="12" t="str">
        <f>Protokoll!C51</f>
        <v>Viljandi</v>
      </c>
      <c r="D6" s="40">
        <f>Protokoll!D51</f>
        <v>2009</v>
      </c>
      <c r="E6" s="33">
        <f>Protokoll!E51</f>
        <v>14.48</v>
      </c>
      <c r="F6" s="40">
        <f>Protokoll!F51</f>
        <v>3</v>
      </c>
      <c r="G6" s="34"/>
      <c r="H6" s="13"/>
    </row>
    <row r="7" spans="1:8" ht="39.950000000000003" customHeight="1">
      <c r="A7" s="12">
        <f>Protokoll!A53</f>
        <v>297</v>
      </c>
      <c r="B7" s="12" t="str">
        <f>Protokoll!B53</f>
        <v>Aleks Jurjev</v>
      </c>
      <c r="C7" s="12" t="str">
        <f>Protokoll!C53</f>
        <v>Narva</v>
      </c>
      <c r="D7" s="40">
        <f>Protokoll!D53</f>
        <v>2009</v>
      </c>
      <c r="E7" s="33">
        <f>Protokoll!E53</f>
        <v>15.43</v>
      </c>
      <c r="F7" s="40">
        <f>Protokoll!F53</f>
        <v>5</v>
      </c>
      <c r="G7" s="34"/>
      <c r="H7" s="13"/>
    </row>
    <row r="8" spans="1:8" ht="39.950000000000003" customHeight="1">
      <c r="A8" s="12">
        <f>Protokoll!A50</f>
        <v>331</v>
      </c>
      <c r="B8" s="12" t="str">
        <f>Protokoll!B50</f>
        <v>Veiko Aasma</v>
      </c>
      <c r="C8" s="12" t="str">
        <f>Protokoll!C50</f>
        <v>Pärnu</v>
      </c>
      <c r="D8" s="40">
        <f>Protokoll!D50</f>
        <v>2009</v>
      </c>
      <c r="E8" s="33">
        <f>Protokoll!E50</f>
        <v>12.16</v>
      </c>
      <c r="F8" s="40">
        <f>Protokoll!F50</f>
        <v>1</v>
      </c>
      <c r="G8" s="34"/>
      <c r="H8" s="13"/>
    </row>
  </sheetData>
  <sortState xmlns:xlrd2="http://schemas.microsoft.com/office/spreadsheetml/2017/richdata2" ref="A2:F8">
    <sortCondition ref="F2:F8"/>
  </sortState>
  <pageMargins left="0.7" right="0.7" top="0.75" bottom="0.75" header="0.3" footer="0.3"/>
  <pageSetup paperSize="9" scale="8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9"/>
  <sheetViews>
    <sheetView workbookViewId="0">
      <selection activeCell="J6" sqref="J6"/>
    </sheetView>
  </sheetViews>
  <sheetFormatPr defaultRowHeight="15"/>
  <cols>
    <col min="1" max="1" width="9.28515625" customWidth="1"/>
    <col min="2" max="2" width="18.5703125" bestFit="1" customWidth="1"/>
    <col min="3" max="3" width="13.7109375" bestFit="1" customWidth="1"/>
    <col min="4" max="4" width="8.140625" bestFit="1" customWidth="1"/>
    <col min="5" max="5" width="15.140625" customWidth="1"/>
    <col min="6" max="6" width="7.140625" bestFit="1" customWidth="1"/>
    <col min="7" max="7" width="13.7109375" bestFit="1" customWidth="1"/>
    <col min="8" max="8" width="15.28515625" bestFit="1" customWidth="1"/>
  </cols>
  <sheetData>
    <row r="1" spans="1:8" ht="39.950000000000003" customHeight="1" thickBot="1">
      <c r="A1" s="9" t="s">
        <v>0</v>
      </c>
      <c r="B1" s="10" t="s">
        <v>25</v>
      </c>
      <c r="C1" s="10" t="s">
        <v>35</v>
      </c>
      <c r="D1" s="39" t="s">
        <v>2</v>
      </c>
      <c r="E1" s="45" t="s">
        <v>4</v>
      </c>
      <c r="F1" s="46" t="s">
        <v>5</v>
      </c>
      <c r="G1" s="45" t="s">
        <v>26</v>
      </c>
      <c r="H1" s="15" t="s">
        <v>27</v>
      </c>
    </row>
    <row r="2" spans="1:8" ht="39.950000000000003" customHeight="1">
      <c r="A2" s="12">
        <f>Protokoll!A60</f>
        <v>345</v>
      </c>
      <c r="B2" s="12" t="str">
        <f>Protokoll!B60</f>
        <v>Emika Gutmann</v>
      </c>
      <c r="C2" s="12" t="str">
        <f>Protokoll!C60</f>
        <v>Põhjakotkas</v>
      </c>
      <c r="D2" s="35">
        <f>Protokoll!D60</f>
        <v>2010</v>
      </c>
      <c r="E2" s="33">
        <f>Protokoll!E60</f>
        <v>13.34</v>
      </c>
      <c r="F2" s="35">
        <f>Protokoll!F60</f>
        <v>1</v>
      </c>
      <c r="G2" s="33"/>
      <c r="H2" s="12"/>
    </row>
    <row r="3" spans="1:8" ht="39.950000000000003" customHeight="1">
      <c r="A3" s="12">
        <f>Protokoll!A64</f>
        <v>328</v>
      </c>
      <c r="B3" s="12" t="str">
        <f>Protokoll!B64</f>
        <v>Ene-Ly Leppik</v>
      </c>
      <c r="C3" s="12" t="str">
        <f>Protokoll!C64</f>
        <v>Pärnu</v>
      </c>
      <c r="D3" s="40">
        <f>Protokoll!D64</f>
        <v>2009</v>
      </c>
      <c r="E3" s="33">
        <f>Protokoll!E64</f>
        <v>18.22</v>
      </c>
      <c r="F3" s="40">
        <f>Protokoll!F64</f>
        <v>6</v>
      </c>
      <c r="G3" s="34"/>
      <c r="H3" s="13"/>
    </row>
    <row r="4" spans="1:8" ht="39.950000000000003" customHeight="1">
      <c r="A4" s="12">
        <f>Protokoll!A61</f>
        <v>239</v>
      </c>
      <c r="B4" s="12" t="str">
        <f>Protokoll!B61</f>
        <v>Sofja Fedorova</v>
      </c>
      <c r="C4" s="12" t="str">
        <f>Protokoll!C61</f>
        <v>Narva</v>
      </c>
      <c r="D4" s="40">
        <f>Protokoll!D61</f>
        <v>2009</v>
      </c>
      <c r="E4" s="33">
        <f>Protokoll!E61</f>
        <v>16.21</v>
      </c>
      <c r="F4" s="40">
        <f>Protokoll!F61</f>
        <v>4</v>
      </c>
      <c r="G4" s="34"/>
      <c r="H4" s="13"/>
    </row>
    <row r="5" spans="1:8" ht="39.950000000000003" customHeight="1">
      <c r="A5" s="12">
        <f>Protokoll!A63</f>
        <v>326</v>
      </c>
      <c r="B5" s="12" t="str">
        <f>Protokoll!B63</f>
        <v>Viktoria Liuklian</v>
      </c>
      <c r="C5" s="12" t="str">
        <f>Protokoll!C63</f>
        <v>Pirita</v>
      </c>
      <c r="D5" s="40">
        <f>Protokoll!D63</f>
        <v>2009</v>
      </c>
      <c r="E5" s="33">
        <f>Protokoll!E63</f>
        <v>13.35</v>
      </c>
      <c r="F5" s="40">
        <f>Protokoll!F63</f>
        <v>2</v>
      </c>
      <c r="G5" s="34"/>
      <c r="H5" s="13"/>
    </row>
    <row r="6" spans="1:8" ht="39.950000000000003" customHeight="1">
      <c r="A6" s="12">
        <f>Protokoll!A67</f>
        <v>336</v>
      </c>
      <c r="B6" s="12" t="str">
        <f>Protokoll!B67</f>
        <v>Viivika Aasma</v>
      </c>
      <c r="C6" s="12" t="str">
        <f>Protokoll!C67</f>
        <v>Pärnu</v>
      </c>
      <c r="D6" s="40">
        <f>Protokoll!D67</f>
        <v>2010</v>
      </c>
      <c r="E6" s="33">
        <f>Protokoll!E67</f>
        <v>23.37</v>
      </c>
      <c r="F6" s="40">
        <f>Protokoll!F67</f>
        <v>8</v>
      </c>
      <c r="G6" s="34"/>
      <c r="H6" s="13"/>
    </row>
    <row r="7" spans="1:8" ht="39.950000000000003" customHeight="1">
      <c r="A7" s="12">
        <f>Protokoll!A66</f>
        <v>329</v>
      </c>
      <c r="B7" s="12" t="str">
        <f>Protokoll!B66</f>
        <v>Helene Kihu</v>
      </c>
      <c r="C7" s="12" t="str">
        <f>Protokoll!C66</f>
        <v>Pärnu</v>
      </c>
      <c r="D7" s="40">
        <f>Protokoll!D66</f>
        <v>2010</v>
      </c>
      <c r="E7" s="33">
        <f>Protokoll!E66</f>
        <v>17.170000000000002</v>
      </c>
      <c r="F7" s="40">
        <f>Protokoll!F66</f>
        <v>5</v>
      </c>
      <c r="G7" s="34"/>
      <c r="H7" s="13"/>
    </row>
    <row r="8" spans="1:8" ht="39.950000000000003" customHeight="1">
      <c r="A8" s="12">
        <f>Protokoll!A62</f>
        <v>226</v>
      </c>
      <c r="B8" s="12" t="str">
        <f>Protokoll!B62</f>
        <v>Amelia Polistsuk</v>
      </c>
      <c r="C8" s="12" t="str">
        <f>Protokoll!C62</f>
        <v>Põhjakotkas</v>
      </c>
      <c r="D8" s="40">
        <f>Protokoll!D62</f>
        <v>2010</v>
      </c>
      <c r="E8" s="33">
        <f>Protokoll!E62</f>
        <v>14.5</v>
      </c>
      <c r="F8" s="40">
        <f>Protokoll!F62</f>
        <v>3</v>
      </c>
      <c r="G8" s="34"/>
      <c r="H8" s="13"/>
    </row>
    <row r="9" spans="1:8" ht="39.950000000000003" customHeight="1">
      <c r="A9" s="12">
        <f>Protokoll!A65</f>
        <v>334</v>
      </c>
      <c r="B9" s="12" t="str">
        <f>Protokoll!B65</f>
        <v>Sofia Matvijenko</v>
      </c>
      <c r="C9" s="12" t="str">
        <f>Protokoll!C65</f>
        <v>Põhjakotkas</v>
      </c>
      <c r="D9" s="40">
        <f>Protokoll!D65</f>
        <v>2010</v>
      </c>
      <c r="E9" s="33">
        <f>Protokoll!E65</f>
        <v>21.44</v>
      </c>
      <c r="F9" s="40">
        <f>Protokoll!F65</f>
        <v>7</v>
      </c>
      <c r="G9" s="34"/>
      <c r="H9" s="13"/>
    </row>
  </sheetData>
  <sortState xmlns:xlrd2="http://schemas.microsoft.com/office/spreadsheetml/2017/richdata2" ref="A2:F9">
    <sortCondition ref="F2:F9"/>
  </sortState>
  <pageMargins left="0.7" right="0.7" top="0.75" bottom="0.75" header="0.3" footer="0.3"/>
  <pageSetup paperSize="9" scale="8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18</vt:i4>
      </vt:variant>
    </vt:vector>
  </HeadingPairs>
  <TitlesOfParts>
    <vt:vector size="18" baseType="lpstr">
      <vt:lpstr>Protokoll</vt:lpstr>
      <vt:lpstr>M</vt:lpstr>
      <vt:lpstr>N</vt:lpstr>
      <vt:lpstr>PA</vt:lpstr>
      <vt:lpstr>TA</vt:lpstr>
      <vt:lpstr>PB</vt:lpstr>
      <vt:lpstr>TB</vt:lpstr>
      <vt:lpstr>PC</vt:lpstr>
      <vt:lpstr>TC</vt:lpstr>
      <vt:lpstr>PD</vt:lpstr>
      <vt:lpstr>TD</vt:lpstr>
      <vt:lpstr>PE</vt:lpstr>
      <vt:lpstr>TE</vt:lpstr>
      <vt:lpstr>Põhjakotkas</vt:lpstr>
      <vt:lpstr>Pirita</vt:lpstr>
      <vt:lpstr>Narva</vt:lpstr>
      <vt:lpstr>Viljandi</vt:lpstr>
      <vt:lpstr>Pärnu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 Külasalu</dc:creator>
  <cp:lastModifiedBy>Eve Külasalu</cp:lastModifiedBy>
  <cp:lastPrinted>2023-03-26T10:11:35Z</cp:lastPrinted>
  <dcterms:created xsi:type="dcterms:W3CDTF">2023-03-24T21:59:10Z</dcterms:created>
  <dcterms:modified xsi:type="dcterms:W3CDTF">2023-03-26T15:05:47Z</dcterms:modified>
</cp:coreProperties>
</file>