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õistlused\AERURAMM\"/>
    </mc:Choice>
  </mc:AlternateContent>
  <xr:revisionPtr revIDLastSave="0" documentId="8_{EC7E00CF-510B-4201-B36A-0657F1372835}" xr6:coauthVersionLast="47" xr6:coauthVersionMax="47" xr10:uidLastSave="{00000000-0000-0000-0000-000000000000}"/>
  <bookViews>
    <workbookView xWindow="-108" yWindow="-108" windowWidth="23256" windowHeight="12456" xr2:uid="{5DE01580-85AC-4DD5-AC5E-B93949589AD7}"/>
  </bookViews>
  <sheets>
    <sheet name="Mehed" sheetId="1" r:id="rId1"/>
    <sheet name="Poisid A" sheetId="3" r:id="rId2"/>
    <sheet name="Poisid B" sheetId="4" r:id="rId3"/>
    <sheet name="Poisid C" sheetId="5" r:id="rId4"/>
    <sheet name="Poisid D" sheetId="6" r:id="rId5"/>
    <sheet name="Poisid E" sheetId="7" r:id="rId6"/>
    <sheet name="Naised" sheetId="2" r:id="rId7"/>
    <sheet name="Tüdrukud A" sheetId="8" r:id="rId8"/>
    <sheet name="Tüdrukud B" sheetId="9" r:id="rId9"/>
    <sheet name="Tüdrukud C" sheetId="10" r:id="rId10"/>
    <sheet name="Tüdrukud D" sheetId="11" r:id="rId11"/>
    <sheet name="Tüdrukud E" sheetId="12" r:id="rId12"/>
    <sheet name="Võitjad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8" l="1"/>
  <c r="AB2" i="8"/>
  <c r="AB3" i="2"/>
  <c r="AB2" i="2"/>
  <c r="AB9" i="3"/>
  <c r="AB8" i="3"/>
  <c r="AB7" i="3"/>
  <c r="AB6" i="3"/>
  <c r="AB5" i="3"/>
  <c r="AB4" i="3"/>
  <c r="AB3" i="3"/>
  <c r="AB2" i="3"/>
  <c r="AB8" i="1"/>
  <c r="AB7" i="1"/>
  <c r="AB6" i="1"/>
  <c r="AB5" i="1"/>
  <c r="AB4" i="1"/>
  <c r="AB3" i="1"/>
  <c r="AB2" i="1"/>
  <c r="P3" i="8"/>
  <c r="J3" i="8"/>
  <c r="P3" i="3"/>
  <c r="P4" i="3"/>
  <c r="P5" i="3"/>
  <c r="P6" i="3"/>
  <c r="P7" i="3"/>
  <c r="P8" i="3"/>
  <c r="P9" i="3"/>
  <c r="P2" i="3"/>
  <c r="P3" i="1"/>
  <c r="P4" i="1"/>
  <c r="P5" i="1"/>
  <c r="P6" i="1"/>
  <c r="P7" i="1"/>
  <c r="P8" i="1"/>
  <c r="P2" i="1"/>
  <c r="J3" i="1"/>
  <c r="J4" i="1"/>
  <c r="J5" i="1"/>
  <c r="J6" i="1"/>
  <c r="J7" i="1"/>
  <c r="J8" i="1"/>
  <c r="J2" i="1"/>
  <c r="J3" i="3"/>
  <c r="J4" i="3"/>
  <c r="J5" i="3"/>
  <c r="J6" i="3"/>
  <c r="J7" i="3"/>
  <c r="J8" i="3"/>
  <c r="J9" i="3"/>
  <c r="J2" i="3"/>
  <c r="P3" i="2"/>
  <c r="P2" i="2"/>
  <c r="J3" i="2"/>
  <c r="J2" i="2"/>
  <c r="P2" i="8"/>
  <c r="J2" i="8"/>
  <c r="Q3" i="7"/>
  <c r="O7" i="9"/>
  <c r="O9" i="9"/>
  <c r="O4" i="9"/>
  <c r="O5" i="9"/>
  <c r="O8" i="9"/>
  <c r="O6" i="9"/>
  <c r="O3" i="9"/>
  <c r="O10" i="9"/>
  <c r="O2" i="9"/>
  <c r="Q4" i="12"/>
  <c r="Q5" i="12"/>
  <c r="Q2" i="12"/>
  <c r="Q6" i="12"/>
  <c r="Q3" i="12"/>
  <c r="Q3" i="11"/>
  <c r="Q2" i="11"/>
  <c r="Q4" i="10"/>
  <c r="Q5" i="10"/>
  <c r="Q3" i="10"/>
  <c r="Q2" i="10"/>
  <c r="Q10" i="10"/>
  <c r="Q6" i="10"/>
  <c r="Q7" i="10"/>
  <c r="Q9" i="10"/>
  <c r="Q8" i="10"/>
  <c r="Q4" i="7"/>
  <c r="Q2" i="7"/>
  <c r="Q13" i="6"/>
  <c r="Q4" i="6"/>
  <c r="Q10" i="6"/>
  <c r="Q6" i="6"/>
  <c r="Q5" i="6"/>
  <c r="Q2" i="6"/>
  <c r="Q3" i="6"/>
  <c r="Q9" i="6"/>
  <c r="Q11" i="6"/>
  <c r="Q8" i="6"/>
  <c r="Q7" i="6"/>
  <c r="Q12" i="6"/>
  <c r="O9" i="5"/>
  <c r="O2" i="5"/>
  <c r="O13" i="5"/>
  <c r="O6" i="5"/>
  <c r="O8" i="5"/>
  <c r="O4" i="5"/>
  <c r="O12" i="5"/>
  <c r="O5" i="5"/>
  <c r="O10" i="5"/>
  <c r="O11" i="5"/>
  <c r="O7" i="5"/>
  <c r="O3" i="5"/>
  <c r="O7" i="4"/>
  <c r="O6" i="4"/>
  <c r="O4" i="4"/>
  <c r="O3" i="4"/>
  <c r="O8" i="4"/>
  <c r="O2" i="4"/>
  <c r="O5" i="4"/>
</calcChain>
</file>

<file path=xl/sharedStrings.xml><?xml version="1.0" encoding="utf-8"?>
<sst xmlns="http://schemas.openxmlformats.org/spreadsheetml/2006/main" count="585" uniqueCount="203">
  <si>
    <t>Nimi</t>
  </si>
  <si>
    <t>Klubi</t>
  </si>
  <si>
    <t>Deniss Tihhomirov</t>
  </si>
  <si>
    <t>Põhjakotkas</t>
  </si>
  <si>
    <t>Jelissei Šilin</t>
  </si>
  <si>
    <t>Alexander Pekhenko</t>
  </si>
  <si>
    <t>Läänemere</t>
  </si>
  <si>
    <t>Albert Orlov</t>
  </si>
  <si>
    <t>Dünamo</t>
  </si>
  <si>
    <t>Kevin Poljans</t>
  </si>
  <si>
    <t>Pärnu</t>
  </si>
  <si>
    <t>Joonas Vähesoo</t>
  </si>
  <si>
    <t>Pirita</t>
  </si>
  <si>
    <t>Dmytro Protsenko</t>
  </si>
  <si>
    <t>Sün.aasta</t>
  </si>
  <si>
    <t>Kehakaal</t>
  </si>
  <si>
    <t>Max. Surumine</t>
  </si>
  <si>
    <t>Tulemus</t>
  </si>
  <si>
    <t>Max. Tõmme</t>
  </si>
  <si>
    <t>Punktid</t>
  </si>
  <si>
    <t>2' surumine</t>
  </si>
  <si>
    <t>2'tõmme</t>
  </si>
  <si>
    <t>Jooks 30m</t>
  </si>
  <si>
    <t>Jooks 1500m</t>
  </si>
  <si>
    <t>Punktid kokku</t>
  </si>
  <si>
    <t>Kehakaal + ülekilod</t>
  </si>
  <si>
    <t>Tõmme 50 kg</t>
  </si>
  <si>
    <t>Rippes käte kõv. 1min</t>
  </si>
  <si>
    <t>Elizaveta Fedorova</t>
  </si>
  <si>
    <t>Narva</t>
  </si>
  <si>
    <t>Tõmme 40kg</t>
  </si>
  <si>
    <t>Kõhulihased rippes 1min</t>
  </si>
  <si>
    <t>Jooks 800m</t>
  </si>
  <si>
    <t>Viktor Jegorov</t>
  </si>
  <si>
    <t>Akim Šilin</t>
  </si>
  <si>
    <t>Oliver Truus</t>
  </si>
  <si>
    <t>Makar Eremin</t>
  </si>
  <si>
    <t>Zahar Eremin</t>
  </si>
  <si>
    <t>Kirill Menšakov</t>
  </si>
  <si>
    <t>Veiko Aasma</t>
  </si>
  <si>
    <t>Tartu Aerutamisklubi</t>
  </si>
  <si>
    <t>Rostislav Proskurjakov</t>
  </si>
  <si>
    <t>Danil Jelisejev</t>
  </si>
  <si>
    <t>Mihail Teterin</t>
  </si>
  <si>
    <t>Andreas Toots</t>
  </si>
  <si>
    <t>Makar Kotsetkov</t>
  </si>
  <si>
    <t>Marten Leppik</t>
  </si>
  <si>
    <t>Joonatan Kummer</t>
  </si>
  <si>
    <t>Kõhulihased rippes 1'</t>
  </si>
  <si>
    <t>Koht</t>
  </si>
  <si>
    <t>Svjatoslav Andrejenko</t>
  </si>
  <si>
    <t>Georg Timofejev</t>
  </si>
  <si>
    <t>Miron Hozjainov</t>
  </si>
  <si>
    <t>Boris Lisienko</t>
  </si>
  <si>
    <t>Aleksandr Bespalov</t>
  </si>
  <si>
    <t>Lucas Urban</t>
  </si>
  <si>
    <t>Nouredine El Joia</t>
  </si>
  <si>
    <t>Mark Solopahhov</t>
  </si>
  <si>
    <t>Jasper Becker</t>
  </si>
  <si>
    <t>Lukas Kojus</t>
  </si>
  <si>
    <t>Rasmus Vaher</t>
  </si>
  <si>
    <t>Artjom Tõniste</t>
  </si>
  <si>
    <t>Viljandi</t>
  </si>
  <si>
    <t>Kõhulihased 1'</t>
  </si>
  <si>
    <t>Sergei Selivanov</t>
  </si>
  <si>
    <t>Viktor Ognev</t>
  </si>
  <si>
    <t>Platon Kalinin</t>
  </si>
  <si>
    <t>Anton Grigorjev</t>
  </si>
  <si>
    <t>Viktor Lisienko</t>
  </si>
  <si>
    <t>Artemi Hozjainov</t>
  </si>
  <si>
    <t>Saveli Feodorov</t>
  </si>
  <si>
    <t>Olari Truus</t>
  </si>
  <si>
    <t>Danil Podilsky</t>
  </si>
  <si>
    <t>Georg Belov</t>
  </si>
  <si>
    <t>Ivan Lugovoi</t>
  </si>
  <si>
    <t>Kirill Polubinski</t>
  </si>
  <si>
    <t>Emajõe Aeruklubi</t>
  </si>
  <si>
    <t>Flamingo</t>
  </si>
  <si>
    <t>Jooks 600m</t>
  </si>
  <si>
    <t>Artemi Lebedev</t>
  </si>
  <si>
    <t>Miron Polezajev</t>
  </si>
  <si>
    <t>Arseni Polikaparpov</t>
  </si>
  <si>
    <t>Jooks 400m</t>
  </si>
  <si>
    <t>Sofia Fedorova</t>
  </si>
  <si>
    <t>Emika Gutmann</t>
  </si>
  <si>
    <t>Boshena Fedorova</t>
  </si>
  <si>
    <t>Margarita Poljatšihhina</t>
  </si>
  <si>
    <t>Liubov Lukovina</t>
  </si>
  <si>
    <t>Sofia Matvijenko</t>
  </si>
  <si>
    <t>Alisa Aleinikova</t>
  </si>
  <si>
    <t>Aleksia Polistsuk</t>
  </si>
  <si>
    <t>Liisi Miil</t>
  </si>
  <si>
    <t>Keitlyn Armuand</t>
  </si>
  <si>
    <t>Polina Orljuk</t>
  </si>
  <si>
    <t>Maria Karai</t>
  </si>
  <si>
    <t>Daria Koltsina</t>
  </si>
  <si>
    <t>Kateryna Kapinos</t>
  </si>
  <si>
    <t>Aleksandra Pagi</t>
  </si>
  <si>
    <t>Roosmarii Vähesoo</t>
  </si>
  <si>
    <t>Sophia Drozdova</t>
  </si>
  <si>
    <t>Janeli Taavel</t>
  </si>
  <si>
    <t>Gabriela Rusokova</t>
  </si>
  <si>
    <t>Olesja Grebenjuk</t>
  </si>
  <si>
    <t>Liisa Raska</t>
  </si>
  <si>
    <t>Miroslava Stepanova</t>
  </si>
  <si>
    <t>Varvara Lebedeva</t>
  </si>
  <si>
    <t>Kira Kukk</t>
  </si>
  <si>
    <t>Viktorija Zukova</t>
  </si>
  <si>
    <t>Vasilisa Fedorova</t>
  </si>
  <si>
    <t>Oliver Enlo</t>
  </si>
  <si>
    <t>-</t>
  </si>
  <si>
    <t>Anna Drusinova</t>
  </si>
  <si>
    <t>Viktoria Liuklion</t>
  </si>
  <si>
    <t>6,42,17</t>
  </si>
  <si>
    <t>8,00,66</t>
  </si>
  <si>
    <t>6,12,66</t>
  </si>
  <si>
    <t>6,10,92</t>
  </si>
  <si>
    <t>5,47,02</t>
  </si>
  <si>
    <t>6,44,79</t>
  </si>
  <si>
    <t>5,45,08</t>
  </si>
  <si>
    <t>1.42.78</t>
  </si>
  <si>
    <t>1.42.45</t>
  </si>
  <si>
    <t>1.43.06</t>
  </si>
  <si>
    <t>2,48,70</t>
  </si>
  <si>
    <t>3,05,89</t>
  </si>
  <si>
    <t>3,35,08</t>
  </si>
  <si>
    <t>3,16,09</t>
  </si>
  <si>
    <t>3,16,64</t>
  </si>
  <si>
    <t>3,21,19</t>
  </si>
  <si>
    <t>3,22,37</t>
  </si>
  <si>
    <t>3,20,12</t>
  </si>
  <si>
    <t>3,59,55</t>
  </si>
  <si>
    <t>3,30,92</t>
  </si>
  <si>
    <t>3,04,12</t>
  </si>
  <si>
    <t>3,29,67</t>
  </si>
  <si>
    <t>1,50,30</t>
  </si>
  <si>
    <t>1,58,34</t>
  </si>
  <si>
    <t>2,38,48</t>
  </si>
  <si>
    <t>1,37,56</t>
  </si>
  <si>
    <t>2,20,42</t>
  </si>
  <si>
    <t>3,06,08</t>
  </si>
  <si>
    <t>3,04,83</t>
  </si>
  <si>
    <t>2,19,96</t>
  </si>
  <si>
    <t>2,48,09</t>
  </si>
  <si>
    <t>2,28,31</t>
  </si>
  <si>
    <t>2,48,32</t>
  </si>
  <si>
    <t>2,26,21</t>
  </si>
  <si>
    <t>2,16,11</t>
  </si>
  <si>
    <t>2,28,02</t>
  </si>
  <si>
    <t>2,36,23</t>
  </si>
  <si>
    <t>2,45,05</t>
  </si>
  <si>
    <t>2,17,19</t>
  </si>
  <si>
    <t>2,33,12</t>
  </si>
  <si>
    <t>2,34,41</t>
  </si>
  <si>
    <t>2,31,79</t>
  </si>
  <si>
    <t>2,27,29</t>
  </si>
  <si>
    <t>2,19,78</t>
  </si>
  <si>
    <t>3,91,90</t>
  </si>
  <si>
    <t>2,22,49</t>
  </si>
  <si>
    <t>2,53,14</t>
  </si>
  <si>
    <t>3,41,01</t>
  </si>
  <si>
    <t>MEHED</t>
  </si>
  <si>
    <t>POISID A</t>
  </si>
  <si>
    <t>POISID B</t>
  </si>
  <si>
    <t>POISID C</t>
  </si>
  <si>
    <t>POISID D</t>
  </si>
  <si>
    <t>POISID E</t>
  </si>
  <si>
    <t>NAISED</t>
  </si>
  <si>
    <t>TÜDRUKUD A</t>
  </si>
  <si>
    <t>TÜDRUKUD B</t>
  </si>
  <si>
    <t>TÜDRUKUD C</t>
  </si>
  <si>
    <t>TÜDRUKUD D</t>
  </si>
  <si>
    <t>TÜDRUKUD E</t>
  </si>
  <si>
    <t>3,13,67</t>
  </si>
  <si>
    <t>3,55,76</t>
  </si>
  <si>
    <t>3,54,91</t>
  </si>
  <si>
    <t>3,16,08</t>
  </si>
  <si>
    <t>4,12,51</t>
  </si>
  <si>
    <t>3,21,94</t>
  </si>
  <si>
    <t>3,22,33</t>
  </si>
  <si>
    <t>3,25,13</t>
  </si>
  <si>
    <t>4,27,41</t>
  </si>
  <si>
    <t>1,39,27</t>
  </si>
  <si>
    <t>1,56,49</t>
  </si>
  <si>
    <t>2,57,97</t>
  </si>
  <si>
    <t>3,29,69</t>
  </si>
  <si>
    <t>3,55,69</t>
  </si>
  <si>
    <t>3,17,68</t>
  </si>
  <si>
    <t>5,50,36</t>
  </si>
  <si>
    <t>5,16,15</t>
  </si>
  <si>
    <t>5,09,84</t>
  </si>
  <si>
    <t>5,15,83</t>
  </si>
  <si>
    <t>5,09,04</t>
  </si>
  <si>
    <t>5,29,10</t>
  </si>
  <si>
    <t>6,27,48</t>
  </si>
  <si>
    <t>7,03,54</t>
  </si>
  <si>
    <t>5,44,22</t>
  </si>
  <si>
    <t>5,33,79</t>
  </si>
  <si>
    <t>6,39,58</t>
  </si>
  <si>
    <t>6,00,16</t>
  </si>
  <si>
    <t>6,21,80</t>
  </si>
  <si>
    <t>5,35,61</t>
  </si>
  <si>
    <t>6,13,74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</si>
</sst>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/>
    <xf numFmtId="0" fontId="6" fillId="3" borderId="1" xfId="0" applyFont="1" applyFill="1" applyBorder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5EBE-F9C2-4718-A1F2-BCDE001A71F6}">
  <dimension ref="A1:AC8"/>
  <sheetViews>
    <sheetView tabSelected="1" topLeftCell="J1" zoomScale="86" zoomScaleNormal="85" workbookViewId="0">
      <selection activeCell="AC1" sqref="AC1:AC1048576"/>
    </sheetView>
  </sheetViews>
  <sheetFormatPr defaultRowHeight="13.8" x14ac:dyDescent="0.25"/>
  <cols>
    <col min="1" max="1" width="3.77734375" style="14" customWidth="1"/>
    <col min="2" max="2" width="18.77734375" style="14" customWidth="1"/>
    <col min="3" max="3" width="8.88671875" style="14"/>
    <col min="4" max="4" width="12.21875" style="14" customWidth="1"/>
    <col min="5" max="9" width="8.88671875" style="14"/>
    <col min="10" max="10" width="18.88671875" style="14" customWidth="1"/>
    <col min="11" max="15" width="8.88671875" style="14"/>
    <col min="16" max="16" width="22.5546875" style="14" customWidth="1"/>
    <col min="17" max="17" width="8.88671875" style="14"/>
    <col min="18" max="18" width="13" style="14" customWidth="1"/>
    <col min="19" max="19" width="8.88671875" style="14"/>
    <col min="20" max="20" width="22.77734375" style="14" customWidth="1"/>
    <col min="21" max="21" width="8.88671875" style="14"/>
    <col min="22" max="22" width="21.77734375" style="14" customWidth="1"/>
    <col min="23" max="23" width="10.109375" style="14" customWidth="1"/>
    <col min="24" max="24" width="12.77734375" style="14" customWidth="1"/>
    <col min="25" max="25" width="8.88671875" style="14"/>
    <col min="26" max="26" width="13" style="14" customWidth="1"/>
    <col min="27" max="27" width="10.21875" style="14" customWidth="1"/>
    <col min="28" max="28" width="13" style="14" customWidth="1"/>
    <col min="29" max="29" width="12.33203125" style="14" customWidth="1"/>
    <col min="30" max="16384" width="8.88671875" style="14"/>
  </cols>
  <sheetData>
    <row r="1" spans="1:29" ht="15.6" x14ac:dyDescent="0.3">
      <c r="A1" s="13"/>
      <c r="B1" s="3" t="s">
        <v>0</v>
      </c>
      <c r="C1" s="8" t="s">
        <v>14</v>
      </c>
      <c r="D1" s="16" t="s">
        <v>1</v>
      </c>
      <c r="E1" s="18" t="s">
        <v>15</v>
      </c>
      <c r="F1" s="35" t="s">
        <v>16</v>
      </c>
      <c r="G1" s="35"/>
      <c r="H1" s="35"/>
      <c r="I1" s="18" t="s">
        <v>17</v>
      </c>
      <c r="J1" s="18" t="s">
        <v>25</v>
      </c>
      <c r="K1" s="18" t="s">
        <v>19</v>
      </c>
      <c r="L1" s="35" t="s">
        <v>18</v>
      </c>
      <c r="M1" s="35"/>
      <c r="N1" s="35"/>
      <c r="O1" s="18" t="s">
        <v>17</v>
      </c>
      <c r="P1" s="18" t="s">
        <v>25</v>
      </c>
      <c r="Q1" s="18" t="s">
        <v>19</v>
      </c>
      <c r="R1" s="18" t="s">
        <v>26</v>
      </c>
      <c r="S1" s="18" t="s">
        <v>19</v>
      </c>
      <c r="T1" s="18" t="s">
        <v>31</v>
      </c>
      <c r="U1" s="18" t="s">
        <v>19</v>
      </c>
      <c r="V1" s="18" t="s">
        <v>27</v>
      </c>
      <c r="W1" s="18" t="s">
        <v>19</v>
      </c>
      <c r="X1" s="18" t="s">
        <v>22</v>
      </c>
      <c r="Y1" s="18" t="s">
        <v>19</v>
      </c>
      <c r="Z1" s="18" t="s">
        <v>23</v>
      </c>
      <c r="AA1" s="18" t="s">
        <v>19</v>
      </c>
      <c r="AB1" s="18" t="s">
        <v>24</v>
      </c>
      <c r="AC1" s="19" t="s">
        <v>17</v>
      </c>
    </row>
    <row r="2" spans="1:29" ht="15.6" x14ac:dyDescent="0.3">
      <c r="A2" s="10">
        <v>1</v>
      </c>
      <c r="B2" s="27" t="s">
        <v>2</v>
      </c>
      <c r="C2" s="20"/>
      <c r="D2" s="21" t="s">
        <v>3</v>
      </c>
      <c r="E2" s="13">
        <v>90.9</v>
      </c>
      <c r="F2" s="13">
        <v>140</v>
      </c>
      <c r="G2" s="13" t="s">
        <v>110</v>
      </c>
      <c r="H2" s="13" t="s">
        <v>110</v>
      </c>
      <c r="I2" s="11">
        <v>140</v>
      </c>
      <c r="J2" s="11">
        <f>I2-E2</f>
        <v>49.099999999999994</v>
      </c>
      <c r="K2" s="11">
        <v>1</v>
      </c>
      <c r="L2" s="13">
        <v>115</v>
      </c>
      <c r="M2" s="13" t="s">
        <v>110</v>
      </c>
      <c r="N2" s="13" t="s">
        <v>110</v>
      </c>
      <c r="O2" s="11">
        <v>115</v>
      </c>
      <c r="P2" s="30">
        <f>O2-E2</f>
        <v>24.099999999999994</v>
      </c>
      <c r="Q2" s="11">
        <v>2</v>
      </c>
      <c r="R2" s="31">
        <v>68</v>
      </c>
      <c r="S2" s="11">
        <v>1</v>
      </c>
      <c r="T2" s="31">
        <v>22</v>
      </c>
      <c r="U2" s="11">
        <v>5</v>
      </c>
      <c r="V2" s="31">
        <v>26</v>
      </c>
      <c r="W2" s="11">
        <v>2</v>
      </c>
      <c r="X2" s="31">
        <v>3.55</v>
      </c>
      <c r="Y2" s="11">
        <v>1</v>
      </c>
      <c r="Z2" s="31" t="s">
        <v>188</v>
      </c>
      <c r="AA2" s="11">
        <v>6</v>
      </c>
      <c r="AB2" s="13">
        <f t="shared" ref="AB2:AB8" si="0">(K2+Q2+S2+U2+W2+Y2+AA2)</f>
        <v>18</v>
      </c>
      <c r="AC2" s="30">
        <v>1</v>
      </c>
    </row>
    <row r="3" spans="1:29" ht="15.6" x14ac:dyDescent="0.3">
      <c r="A3" s="10">
        <v>2</v>
      </c>
      <c r="B3" s="27" t="s">
        <v>4</v>
      </c>
      <c r="C3" s="20"/>
      <c r="D3" s="21" t="s">
        <v>3</v>
      </c>
      <c r="E3" s="13">
        <v>74.5</v>
      </c>
      <c r="F3" s="13">
        <v>105</v>
      </c>
      <c r="G3" s="13">
        <v>110</v>
      </c>
      <c r="H3" s="13" t="s">
        <v>110</v>
      </c>
      <c r="I3" s="11">
        <v>110</v>
      </c>
      <c r="J3" s="11">
        <f t="shared" ref="J3:J8" si="1">I3-E3</f>
        <v>35.5</v>
      </c>
      <c r="K3" s="11">
        <v>4</v>
      </c>
      <c r="L3" s="13">
        <v>100</v>
      </c>
      <c r="M3" s="13" t="s">
        <v>110</v>
      </c>
      <c r="N3" s="13" t="s">
        <v>110</v>
      </c>
      <c r="O3" s="11">
        <v>100</v>
      </c>
      <c r="P3" s="30">
        <f t="shared" ref="P3:P8" si="2">O3-E3</f>
        <v>25.5</v>
      </c>
      <c r="Q3" s="11">
        <v>1</v>
      </c>
      <c r="R3" s="31">
        <v>58</v>
      </c>
      <c r="S3" s="11">
        <v>3</v>
      </c>
      <c r="T3" s="31">
        <v>23</v>
      </c>
      <c r="U3" s="11">
        <v>4</v>
      </c>
      <c r="V3" s="31">
        <v>32</v>
      </c>
      <c r="W3" s="11">
        <v>1</v>
      </c>
      <c r="X3" s="31">
        <v>3.68</v>
      </c>
      <c r="Y3" s="11">
        <v>3</v>
      </c>
      <c r="Z3" s="31" t="s">
        <v>189</v>
      </c>
      <c r="AA3" s="11">
        <v>4</v>
      </c>
      <c r="AB3" s="13">
        <f t="shared" si="0"/>
        <v>20</v>
      </c>
      <c r="AC3" s="30">
        <v>3</v>
      </c>
    </row>
    <row r="4" spans="1:29" ht="15.6" x14ac:dyDescent="0.3">
      <c r="A4" s="10">
        <v>3</v>
      </c>
      <c r="B4" s="27" t="s">
        <v>5</v>
      </c>
      <c r="C4" s="20">
        <v>2002</v>
      </c>
      <c r="D4" s="21" t="s">
        <v>6</v>
      </c>
      <c r="E4" s="13">
        <v>87.2</v>
      </c>
      <c r="F4" s="13">
        <v>115</v>
      </c>
      <c r="G4" s="13">
        <v>125</v>
      </c>
      <c r="H4" s="13">
        <v>130</v>
      </c>
      <c r="I4" s="11">
        <v>130</v>
      </c>
      <c r="J4" s="11">
        <f t="shared" si="1"/>
        <v>42.8</v>
      </c>
      <c r="K4" s="11">
        <v>2</v>
      </c>
      <c r="L4" s="13">
        <v>100</v>
      </c>
      <c r="M4" s="13" t="s">
        <v>110</v>
      </c>
      <c r="N4" s="13" t="s">
        <v>110</v>
      </c>
      <c r="O4" s="11">
        <v>100</v>
      </c>
      <c r="P4" s="30">
        <f t="shared" si="2"/>
        <v>12.799999999999997</v>
      </c>
      <c r="Q4" s="11">
        <v>6</v>
      </c>
      <c r="R4" s="31">
        <v>62</v>
      </c>
      <c r="S4" s="11">
        <v>2</v>
      </c>
      <c r="T4" s="31">
        <v>29</v>
      </c>
      <c r="U4" s="11">
        <v>1</v>
      </c>
      <c r="V4" s="31">
        <v>23</v>
      </c>
      <c r="W4" s="11">
        <v>3</v>
      </c>
      <c r="X4" s="31">
        <v>3.68</v>
      </c>
      <c r="Y4" s="11">
        <v>3</v>
      </c>
      <c r="Z4" s="31" t="s">
        <v>190</v>
      </c>
      <c r="AA4" s="11">
        <v>2</v>
      </c>
      <c r="AB4" s="13">
        <f t="shared" si="0"/>
        <v>19</v>
      </c>
      <c r="AC4" s="30">
        <v>2</v>
      </c>
    </row>
    <row r="5" spans="1:29" ht="15.6" x14ac:dyDescent="0.3">
      <c r="A5" s="10">
        <v>4</v>
      </c>
      <c r="B5" s="27" t="s">
        <v>7</v>
      </c>
      <c r="C5" s="20">
        <v>2003</v>
      </c>
      <c r="D5" s="21" t="s">
        <v>8</v>
      </c>
      <c r="E5" s="13">
        <v>82.4</v>
      </c>
      <c r="F5" s="13">
        <v>105</v>
      </c>
      <c r="G5" s="13">
        <v>110</v>
      </c>
      <c r="H5" s="13" t="s">
        <v>110</v>
      </c>
      <c r="I5" s="11">
        <v>110</v>
      </c>
      <c r="J5" s="11">
        <f t="shared" si="1"/>
        <v>27.599999999999994</v>
      </c>
      <c r="K5" s="11">
        <v>5</v>
      </c>
      <c r="L5" s="13">
        <v>90</v>
      </c>
      <c r="M5" s="13" t="s">
        <v>110</v>
      </c>
      <c r="N5" s="13" t="s">
        <v>110</v>
      </c>
      <c r="O5" s="11">
        <v>90</v>
      </c>
      <c r="P5" s="30">
        <f t="shared" si="2"/>
        <v>7.5999999999999943</v>
      </c>
      <c r="Q5" s="11">
        <v>7</v>
      </c>
      <c r="R5" s="31">
        <v>50</v>
      </c>
      <c r="S5" s="11">
        <v>5</v>
      </c>
      <c r="T5" s="31">
        <v>23</v>
      </c>
      <c r="U5" s="11">
        <v>4</v>
      </c>
      <c r="V5" s="31">
        <v>21</v>
      </c>
      <c r="W5" s="11">
        <v>5</v>
      </c>
      <c r="X5" s="31">
        <v>3.94</v>
      </c>
      <c r="Y5" s="11">
        <v>6</v>
      </c>
      <c r="Z5" s="31" t="s">
        <v>191</v>
      </c>
      <c r="AA5" s="11">
        <v>3</v>
      </c>
      <c r="AB5" s="13">
        <f t="shared" si="0"/>
        <v>35</v>
      </c>
      <c r="AC5" s="30">
        <v>6</v>
      </c>
    </row>
    <row r="6" spans="1:29" ht="15.6" x14ac:dyDescent="0.3">
      <c r="A6" s="10">
        <v>5</v>
      </c>
      <c r="B6" s="28" t="s">
        <v>9</v>
      </c>
      <c r="C6" s="20">
        <v>2002</v>
      </c>
      <c r="D6" s="21" t="s">
        <v>10</v>
      </c>
      <c r="E6" s="13">
        <v>75.7</v>
      </c>
      <c r="F6" s="13">
        <v>100</v>
      </c>
      <c r="G6" s="13" t="s">
        <v>110</v>
      </c>
      <c r="H6" s="13" t="s">
        <v>110</v>
      </c>
      <c r="I6" s="11">
        <v>100</v>
      </c>
      <c r="J6" s="11">
        <f t="shared" si="1"/>
        <v>24.299999999999997</v>
      </c>
      <c r="K6" s="11">
        <v>6</v>
      </c>
      <c r="L6" s="13">
        <v>90</v>
      </c>
      <c r="M6" s="13" t="s">
        <v>110</v>
      </c>
      <c r="N6" s="13" t="s">
        <v>110</v>
      </c>
      <c r="O6" s="11">
        <v>90</v>
      </c>
      <c r="P6" s="30">
        <f t="shared" si="2"/>
        <v>14.299999999999997</v>
      </c>
      <c r="Q6" s="11">
        <v>5</v>
      </c>
      <c r="R6" s="31">
        <v>54</v>
      </c>
      <c r="S6" s="11">
        <v>4</v>
      </c>
      <c r="T6" s="31">
        <v>24</v>
      </c>
      <c r="U6" s="11">
        <v>3</v>
      </c>
      <c r="V6" s="31">
        <v>16</v>
      </c>
      <c r="W6" s="11">
        <v>6</v>
      </c>
      <c r="X6" s="31">
        <v>3.71</v>
      </c>
      <c r="Y6" s="11">
        <v>4</v>
      </c>
      <c r="Z6" s="31" t="s">
        <v>192</v>
      </c>
      <c r="AA6" s="11">
        <v>1</v>
      </c>
      <c r="AB6" s="13">
        <f t="shared" si="0"/>
        <v>29</v>
      </c>
      <c r="AC6" s="30">
        <v>5</v>
      </c>
    </row>
    <row r="7" spans="1:29" ht="15.6" x14ac:dyDescent="0.3">
      <c r="A7" s="10">
        <v>6</v>
      </c>
      <c r="B7" s="27" t="s">
        <v>11</v>
      </c>
      <c r="C7" s="20">
        <v>2007</v>
      </c>
      <c r="D7" s="21" t="s">
        <v>12</v>
      </c>
      <c r="E7" s="13">
        <v>80.5</v>
      </c>
      <c r="F7" s="13">
        <v>105</v>
      </c>
      <c r="G7" s="13">
        <v>115</v>
      </c>
      <c r="H7" s="13">
        <v>120</v>
      </c>
      <c r="I7" s="11">
        <v>120</v>
      </c>
      <c r="J7" s="11">
        <f t="shared" si="1"/>
        <v>39.5</v>
      </c>
      <c r="K7" s="11">
        <v>3</v>
      </c>
      <c r="L7" s="13">
        <v>95</v>
      </c>
      <c r="M7" s="13">
        <v>100</v>
      </c>
      <c r="N7" s="13" t="s">
        <v>110</v>
      </c>
      <c r="O7" s="11">
        <v>100</v>
      </c>
      <c r="P7" s="30">
        <f t="shared" si="2"/>
        <v>19.5</v>
      </c>
      <c r="Q7" s="11">
        <v>3</v>
      </c>
      <c r="R7" s="31">
        <v>54</v>
      </c>
      <c r="S7" s="11">
        <v>4</v>
      </c>
      <c r="T7" s="31">
        <v>26</v>
      </c>
      <c r="U7" s="11">
        <v>2</v>
      </c>
      <c r="V7" s="31">
        <v>22</v>
      </c>
      <c r="W7" s="11">
        <v>4</v>
      </c>
      <c r="X7" s="31">
        <v>3.62</v>
      </c>
      <c r="Y7" s="11">
        <v>2</v>
      </c>
      <c r="Z7" s="31" t="s">
        <v>193</v>
      </c>
      <c r="AA7" s="11">
        <v>5</v>
      </c>
      <c r="AB7" s="13">
        <f t="shared" si="0"/>
        <v>23</v>
      </c>
      <c r="AC7" s="30">
        <v>4</v>
      </c>
    </row>
    <row r="8" spans="1:29" ht="15.6" x14ac:dyDescent="0.3">
      <c r="A8" s="10">
        <v>7</v>
      </c>
      <c r="B8" s="27" t="s">
        <v>13</v>
      </c>
      <c r="C8" s="20"/>
      <c r="D8" s="21" t="s">
        <v>12</v>
      </c>
      <c r="E8" s="13">
        <v>82.8</v>
      </c>
      <c r="F8" s="13">
        <v>105</v>
      </c>
      <c r="G8" s="13" t="s">
        <v>110</v>
      </c>
      <c r="H8" s="13" t="s">
        <v>110</v>
      </c>
      <c r="I8" s="11">
        <v>105</v>
      </c>
      <c r="J8" s="11">
        <f t="shared" si="1"/>
        <v>22.200000000000003</v>
      </c>
      <c r="K8" s="11">
        <v>7</v>
      </c>
      <c r="L8" s="13">
        <v>95</v>
      </c>
      <c r="M8" s="13">
        <v>100</v>
      </c>
      <c r="N8" s="13" t="s">
        <v>110</v>
      </c>
      <c r="O8" s="11">
        <v>100</v>
      </c>
      <c r="P8" s="30">
        <f t="shared" si="2"/>
        <v>17.200000000000003</v>
      </c>
      <c r="Q8" s="11">
        <v>4</v>
      </c>
      <c r="R8" s="31">
        <v>42</v>
      </c>
      <c r="S8" s="11">
        <v>6</v>
      </c>
      <c r="T8" s="31">
        <v>5</v>
      </c>
      <c r="U8" s="11">
        <v>6</v>
      </c>
      <c r="V8" s="31">
        <v>15</v>
      </c>
      <c r="W8" s="11">
        <v>7</v>
      </c>
      <c r="X8" s="31">
        <v>3.87</v>
      </c>
      <c r="Y8" s="11">
        <v>5</v>
      </c>
      <c r="Z8" s="31" t="s">
        <v>194</v>
      </c>
      <c r="AA8" s="11">
        <v>7</v>
      </c>
      <c r="AB8" s="13">
        <f t="shared" si="0"/>
        <v>42</v>
      </c>
      <c r="AC8" s="30">
        <v>7</v>
      </c>
    </row>
  </sheetData>
  <mergeCells count="2">
    <mergeCell ref="F1:H1"/>
    <mergeCell ref="L1:N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4EFC-E559-4A4D-B18B-27A7C4F14CB2}">
  <dimension ref="A1:R10"/>
  <sheetViews>
    <sheetView workbookViewId="0">
      <selection activeCell="Q2" sqref="Q2"/>
    </sheetView>
  </sheetViews>
  <sheetFormatPr defaultRowHeight="13.8" x14ac:dyDescent="0.25"/>
  <cols>
    <col min="1" max="1" width="3.33203125" style="14" customWidth="1"/>
    <col min="2" max="2" width="18.21875" style="14" customWidth="1"/>
    <col min="3" max="3" width="8.88671875" style="14"/>
    <col min="4" max="4" width="11" style="14" customWidth="1"/>
    <col min="5" max="5" width="10.6640625" style="14" customWidth="1"/>
    <col min="6" max="8" width="8.88671875" style="14"/>
    <col min="9" max="9" width="13.88671875" style="14" customWidth="1"/>
    <col min="10" max="12" width="8.88671875" style="14"/>
    <col min="13" max="13" width="11.109375" style="14" customWidth="1"/>
    <col min="14" max="14" width="8.88671875" style="14"/>
    <col min="15" max="15" width="9.5546875" style="14" customWidth="1"/>
    <col min="16" max="16" width="8.88671875" style="14"/>
    <col min="17" max="17" width="12.77734375" style="14" customWidth="1"/>
    <col min="18" max="16384" width="8.88671875" style="14"/>
  </cols>
  <sheetData>
    <row r="1" spans="1:18" ht="15.6" x14ac:dyDescent="0.25">
      <c r="A1" s="7"/>
      <c r="B1" s="5" t="s">
        <v>0</v>
      </c>
      <c r="C1" s="8" t="s">
        <v>14</v>
      </c>
      <c r="D1" s="8" t="s">
        <v>1</v>
      </c>
      <c r="E1" s="8" t="s">
        <v>20</v>
      </c>
      <c r="F1" s="8" t="s">
        <v>19</v>
      </c>
      <c r="G1" s="8" t="s">
        <v>21</v>
      </c>
      <c r="H1" s="8" t="s">
        <v>19</v>
      </c>
      <c r="I1" s="8" t="s">
        <v>63</v>
      </c>
      <c r="J1" s="8" t="s">
        <v>19</v>
      </c>
      <c r="K1" s="8" t="s">
        <v>77</v>
      </c>
      <c r="L1" s="8" t="s">
        <v>19</v>
      </c>
      <c r="M1" s="8" t="s">
        <v>78</v>
      </c>
      <c r="N1" s="8" t="s">
        <v>19</v>
      </c>
      <c r="O1" s="8" t="s">
        <v>22</v>
      </c>
      <c r="P1" s="8" t="s">
        <v>19</v>
      </c>
      <c r="Q1" s="8" t="s">
        <v>24</v>
      </c>
      <c r="R1" s="9" t="s">
        <v>49</v>
      </c>
    </row>
    <row r="2" spans="1:18" ht="15.6" x14ac:dyDescent="0.3">
      <c r="A2" s="10">
        <v>1</v>
      </c>
      <c r="B2" s="12" t="s">
        <v>97</v>
      </c>
      <c r="C2" s="13">
        <v>2013</v>
      </c>
      <c r="D2" s="13" t="s">
        <v>29</v>
      </c>
      <c r="E2" s="13">
        <v>104</v>
      </c>
      <c r="F2" s="11">
        <v>3</v>
      </c>
      <c r="G2" s="13">
        <v>152</v>
      </c>
      <c r="H2" s="11">
        <v>1</v>
      </c>
      <c r="I2" s="13">
        <v>44</v>
      </c>
      <c r="J2" s="11">
        <v>4</v>
      </c>
      <c r="K2" s="13">
        <v>3</v>
      </c>
      <c r="L2" s="11">
        <v>2</v>
      </c>
      <c r="M2" s="13" t="s">
        <v>156</v>
      </c>
      <c r="N2" s="11">
        <v>1</v>
      </c>
      <c r="O2" s="13">
        <v>4.43</v>
      </c>
      <c r="P2" s="11">
        <v>1</v>
      </c>
      <c r="Q2" s="11">
        <f t="shared" ref="Q2:Q10" si="0">(F2+H2+J2+L2+N2+P2)</f>
        <v>12</v>
      </c>
      <c r="R2" s="30">
        <v>1</v>
      </c>
    </row>
    <row r="3" spans="1:18" ht="15.6" x14ac:dyDescent="0.3">
      <c r="A3" s="10">
        <v>2</v>
      </c>
      <c r="B3" s="12" t="s">
        <v>96</v>
      </c>
      <c r="C3" s="13">
        <v>2012</v>
      </c>
      <c r="D3" s="13" t="s">
        <v>10</v>
      </c>
      <c r="E3" s="13">
        <v>118</v>
      </c>
      <c r="F3" s="11">
        <v>1</v>
      </c>
      <c r="G3" s="13">
        <v>137</v>
      </c>
      <c r="H3" s="11">
        <v>2</v>
      </c>
      <c r="I3" s="13">
        <v>50</v>
      </c>
      <c r="J3" s="11">
        <v>2</v>
      </c>
      <c r="K3" s="13">
        <v>3</v>
      </c>
      <c r="L3" s="11">
        <v>2</v>
      </c>
      <c r="M3" s="13" t="s">
        <v>155</v>
      </c>
      <c r="N3" s="11">
        <v>3</v>
      </c>
      <c r="O3" s="13">
        <v>4.79</v>
      </c>
      <c r="P3" s="11">
        <v>5</v>
      </c>
      <c r="Q3" s="11">
        <f t="shared" si="0"/>
        <v>15</v>
      </c>
      <c r="R3" s="30">
        <v>2</v>
      </c>
    </row>
    <row r="4" spans="1:18" ht="15.6" x14ac:dyDescent="0.3">
      <c r="A4" s="10">
        <v>3</v>
      </c>
      <c r="B4" s="12" t="s">
        <v>94</v>
      </c>
      <c r="C4" s="13"/>
      <c r="D4" s="13" t="s">
        <v>3</v>
      </c>
      <c r="E4" s="13">
        <v>106</v>
      </c>
      <c r="F4" s="11">
        <v>2</v>
      </c>
      <c r="G4" s="13">
        <v>132</v>
      </c>
      <c r="H4" s="11">
        <v>3</v>
      </c>
      <c r="I4" s="13">
        <v>45</v>
      </c>
      <c r="J4" s="11">
        <v>3</v>
      </c>
      <c r="K4" s="13">
        <v>4</v>
      </c>
      <c r="L4" s="11">
        <v>3</v>
      </c>
      <c r="M4" s="13" t="s">
        <v>153</v>
      </c>
      <c r="N4" s="11">
        <v>6</v>
      </c>
      <c r="O4" s="13">
        <v>4.75</v>
      </c>
      <c r="P4" s="11">
        <v>4</v>
      </c>
      <c r="Q4" s="11">
        <f t="shared" si="0"/>
        <v>21</v>
      </c>
      <c r="R4" s="30">
        <v>3</v>
      </c>
    </row>
    <row r="5" spans="1:18" ht="15.6" x14ac:dyDescent="0.3">
      <c r="A5" s="10">
        <v>4</v>
      </c>
      <c r="B5" s="12" t="s">
        <v>95</v>
      </c>
      <c r="C5" s="13"/>
      <c r="D5" s="13" t="s">
        <v>3</v>
      </c>
      <c r="E5" s="13">
        <v>99</v>
      </c>
      <c r="F5" s="11">
        <v>4</v>
      </c>
      <c r="G5" s="13">
        <v>112</v>
      </c>
      <c r="H5" s="11">
        <v>4</v>
      </c>
      <c r="I5" s="13">
        <v>62</v>
      </c>
      <c r="J5" s="11">
        <v>1</v>
      </c>
      <c r="K5" s="13">
        <v>7</v>
      </c>
      <c r="L5" s="11">
        <v>4</v>
      </c>
      <c r="M5" s="13" t="s">
        <v>154</v>
      </c>
      <c r="N5" s="11">
        <v>4</v>
      </c>
      <c r="O5" s="13">
        <v>5.22</v>
      </c>
      <c r="P5" s="11">
        <v>8</v>
      </c>
      <c r="Q5" s="11">
        <f t="shared" si="0"/>
        <v>25</v>
      </c>
      <c r="R5" s="30">
        <v>4</v>
      </c>
    </row>
    <row r="6" spans="1:18" ht="15.6" x14ac:dyDescent="0.3">
      <c r="A6" s="10">
        <v>5</v>
      </c>
      <c r="B6" s="12" t="s">
        <v>99</v>
      </c>
      <c r="C6" s="13"/>
      <c r="D6" s="13" t="s">
        <v>12</v>
      </c>
      <c r="E6" s="13">
        <v>27</v>
      </c>
      <c r="F6" s="11">
        <v>8</v>
      </c>
      <c r="G6" s="13">
        <v>45</v>
      </c>
      <c r="H6" s="11">
        <v>7</v>
      </c>
      <c r="I6" s="13">
        <v>35</v>
      </c>
      <c r="J6" s="11">
        <v>6</v>
      </c>
      <c r="K6" s="13">
        <v>11</v>
      </c>
      <c r="L6" s="11">
        <v>5</v>
      </c>
      <c r="M6" s="13" t="s">
        <v>158</v>
      </c>
      <c r="N6" s="11">
        <v>2</v>
      </c>
      <c r="O6" s="13">
        <v>4.6500000000000004</v>
      </c>
      <c r="P6" s="11">
        <v>3</v>
      </c>
      <c r="Q6" s="11">
        <f t="shared" si="0"/>
        <v>31</v>
      </c>
      <c r="R6" s="30">
        <v>5</v>
      </c>
    </row>
    <row r="7" spans="1:18" ht="15.6" x14ac:dyDescent="0.3">
      <c r="A7" s="10">
        <v>6</v>
      </c>
      <c r="B7" s="15" t="s">
        <v>100</v>
      </c>
      <c r="C7" s="13">
        <v>2012</v>
      </c>
      <c r="D7" s="13" t="s">
        <v>10</v>
      </c>
      <c r="E7" s="13">
        <v>57</v>
      </c>
      <c r="F7" s="11">
        <v>5</v>
      </c>
      <c r="G7" s="13">
        <v>68</v>
      </c>
      <c r="H7" s="11">
        <v>6</v>
      </c>
      <c r="I7" s="13">
        <v>30</v>
      </c>
      <c r="J7" s="11">
        <v>7</v>
      </c>
      <c r="K7" s="13">
        <v>2</v>
      </c>
      <c r="L7" s="11">
        <v>1</v>
      </c>
      <c r="M7" s="13" t="s">
        <v>159</v>
      </c>
      <c r="N7" s="11">
        <v>7</v>
      </c>
      <c r="O7" s="13">
        <v>4.9000000000000004</v>
      </c>
      <c r="P7" s="11">
        <v>6</v>
      </c>
      <c r="Q7" s="11">
        <f t="shared" si="0"/>
        <v>32</v>
      </c>
      <c r="R7" s="30">
        <v>6</v>
      </c>
    </row>
    <row r="8" spans="1:18" ht="15.6" x14ac:dyDescent="0.3">
      <c r="A8" s="10">
        <v>7</v>
      </c>
      <c r="B8" s="12" t="s">
        <v>93</v>
      </c>
      <c r="C8" s="13"/>
      <c r="D8" s="13" t="s">
        <v>3</v>
      </c>
      <c r="E8" s="13">
        <v>52</v>
      </c>
      <c r="F8" s="11">
        <v>6</v>
      </c>
      <c r="G8" s="13">
        <v>100</v>
      </c>
      <c r="H8" s="11">
        <v>5</v>
      </c>
      <c r="I8" s="13">
        <v>45</v>
      </c>
      <c r="J8" s="11">
        <v>3</v>
      </c>
      <c r="K8" s="13">
        <v>19</v>
      </c>
      <c r="L8" s="11">
        <v>7</v>
      </c>
      <c r="M8" s="13" t="s">
        <v>152</v>
      </c>
      <c r="N8" s="11">
        <v>5</v>
      </c>
      <c r="O8" s="13">
        <v>5.0999999999999996</v>
      </c>
      <c r="P8" s="11">
        <v>7</v>
      </c>
      <c r="Q8" s="11">
        <f t="shared" si="0"/>
        <v>33</v>
      </c>
      <c r="R8" s="30">
        <v>7</v>
      </c>
    </row>
    <row r="9" spans="1:18" ht="15.6" x14ac:dyDescent="0.3">
      <c r="A9" s="10">
        <v>8</v>
      </c>
      <c r="B9" s="15" t="s">
        <v>101</v>
      </c>
      <c r="C9" s="13">
        <v>2012</v>
      </c>
      <c r="D9" s="13" t="s">
        <v>10</v>
      </c>
      <c r="E9" s="13">
        <v>20</v>
      </c>
      <c r="F9" s="11">
        <v>9</v>
      </c>
      <c r="G9" s="13">
        <v>26</v>
      </c>
      <c r="H9" s="11">
        <v>9</v>
      </c>
      <c r="I9" s="13">
        <v>43</v>
      </c>
      <c r="J9" s="11">
        <v>5</v>
      </c>
      <c r="K9" s="13">
        <v>4</v>
      </c>
      <c r="L9" s="11">
        <v>3</v>
      </c>
      <c r="M9" s="13" t="s">
        <v>160</v>
      </c>
      <c r="N9" s="11">
        <v>8</v>
      </c>
      <c r="O9" s="13">
        <v>4.59</v>
      </c>
      <c r="P9" s="11">
        <v>2</v>
      </c>
      <c r="Q9" s="11">
        <f t="shared" si="0"/>
        <v>36</v>
      </c>
      <c r="R9" s="30">
        <v>8</v>
      </c>
    </row>
    <row r="10" spans="1:18" ht="15.6" x14ac:dyDescent="0.3">
      <c r="A10" s="10">
        <v>9</v>
      </c>
      <c r="B10" s="12" t="s">
        <v>98</v>
      </c>
      <c r="C10" s="13"/>
      <c r="D10" s="13" t="s">
        <v>12</v>
      </c>
      <c r="E10" s="13">
        <v>45</v>
      </c>
      <c r="F10" s="11">
        <v>7</v>
      </c>
      <c r="G10" s="13">
        <v>36</v>
      </c>
      <c r="H10" s="11">
        <v>8</v>
      </c>
      <c r="I10" s="13">
        <v>29</v>
      </c>
      <c r="J10" s="11">
        <v>8</v>
      </c>
      <c r="K10" s="13">
        <v>15</v>
      </c>
      <c r="L10" s="11">
        <v>6</v>
      </c>
      <c r="M10" s="13" t="s">
        <v>157</v>
      </c>
      <c r="N10" s="11">
        <v>9</v>
      </c>
      <c r="O10" s="13">
        <v>5.23</v>
      </c>
      <c r="P10" s="11">
        <v>9</v>
      </c>
      <c r="Q10" s="11">
        <f t="shared" si="0"/>
        <v>47</v>
      </c>
      <c r="R10" s="30">
        <v>9</v>
      </c>
    </row>
  </sheetData>
  <sortState xmlns:xlrd2="http://schemas.microsoft.com/office/spreadsheetml/2017/richdata2" ref="B2:R10">
    <sortCondition ref="Q2:Q1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7EF7-C169-450E-82B6-BAF0E8FD7C98}">
  <dimension ref="A1:R3"/>
  <sheetViews>
    <sheetView workbookViewId="0">
      <selection activeCell="Q2" sqref="Q2"/>
    </sheetView>
  </sheetViews>
  <sheetFormatPr defaultRowHeight="14.4" x14ac:dyDescent="0.3"/>
  <cols>
    <col min="1" max="1" width="3.88671875" customWidth="1"/>
    <col min="2" max="2" width="16.33203125" customWidth="1"/>
    <col min="4" max="4" width="11.109375" customWidth="1"/>
    <col min="5" max="5" width="11.77734375" customWidth="1"/>
    <col min="9" max="9" width="13.44140625" customWidth="1"/>
    <col min="13" max="13" width="10.77734375" customWidth="1"/>
    <col min="17" max="17" width="13.5546875" customWidth="1"/>
  </cols>
  <sheetData>
    <row r="1" spans="1:18" ht="15.6" x14ac:dyDescent="0.3">
      <c r="A1" s="1"/>
      <c r="B1" s="5" t="s">
        <v>0</v>
      </c>
      <c r="C1" s="4" t="s">
        <v>14</v>
      </c>
      <c r="D1" s="4" t="s">
        <v>1</v>
      </c>
      <c r="E1" s="4" t="s">
        <v>20</v>
      </c>
      <c r="F1" s="4" t="s">
        <v>19</v>
      </c>
      <c r="G1" s="4" t="s">
        <v>21</v>
      </c>
      <c r="H1" s="4" t="s">
        <v>19</v>
      </c>
      <c r="I1" s="4" t="s">
        <v>63</v>
      </c>
      <c r="J1" s="4" t="s">
        <v>19</v>
      </c>
      <c r="K1" s="4" t="s">
        <v>77</v>
      </c>
      <c r="L1" s="4" t="s">
        <v>19</v>
      </c>
      <c r="M1" s="4" t="s">
        <v>82</v>
      </c>
      <c r="N1" s="4" t="s">
        <v>19</v>
      </c>
      <c r="O1" s="4" t="s">
        <v>22</v>
      </c>
      <c r="P1" s="4" t="s">
        <v>19</v>
      </c>
      <c r="Q1" s="4" t="s">
        <v>24</v>
      </c>
      <c r="R1" s="6" t="s">
        <v>49</v>
      </c>
    </row>
    <row r="2" spans="1:18" ht="15.6" x14ac:dyDescent="0.3">
      <c r="A2" s="10">
        <v>1</v>
      </c>
      <c r="B2" s="12" t="s">
        <v>102</v>
      </c>
      <c r="C2" s="13"/>
      <c r="D2" s="13" t="s">
        <v>3</v>
      </c>
      <c r="E2" s="13">
        <v>65</v>
      </c>
      <c r="F2" s="11">
        <v>2</v>
      </c>
      <c r="G2" s="13">
        <v>160</v>
      </c>
      <c r="H2" s="11">
        <v>1</v>
      </c>
      <c r="I2" s="13">
        <v>48</v>
      </c>
      <c r="J2" s="11">
        <v>1</v>
      </c>
      <c r="K2" s="13">
        <v>0</v>
      </c>
      <c r="L2" s="11">
        <v>1</v>
      </c>
      <c r="M2" s="13" t="s">
        <v>182</v>
      </c>
      <c r="N2" s="11">
        <v>1</v>
      </c>
      <c r="O2" s="13">
        <v>4.6100000000000003</v>
      </c>
      <c r="P2" s="11">
        <v>1</v>
      </c>
      <c r="Q2" s="11">
        <f>(F2+H2+J2+L2+N2+P2)</f>
        <v>7</v>
      </c>
      <c r="R2" s="30">
        <v>1</v>
      </c>
    </row>
    <row r="3" spans="1:18" ht="15.6" x14ac:dyDescent="0.3">
      <c r="A3" s="10">
        <v>2</v>
      </c>
      <c r="B3" s="12" t="s">
        <v>103</v>
      </c>
      <c r="C3" s="13"/>
      <c r="D3" s="13" t="s">
        <v>3</v>
      </c>
      <c r="E3" s="13">
        <v>78</v>
      </c>
      <c r="F3" s="11">
        <v>1</v>
      </c>
      <c r="G3" s="13">
        <v>155</v>
      </c>
      <c r="H3" s="11">
        <v>2</v>
      </c>
      <c r="I3" s="13">
        <v>39</v>
      </c>
      <c r="J3" s="11">
        <v>2</v>
      </c>
      <c r="K3" s="13">
        <v>1</v>
      </c>
      <c r="L3" s="11">
        <v>2</v>
      </c>
      <c r="M3" s="13" t="s">
        <v>183</v>
      </c>
      <c r="N3" s="11">
        <v>2</v>
      </c>
      <c r="O3" s="13">
        <v>4.95</v>
      </c>
      <c r="P3" s="11">
        <v>2</v>
      </c>
      <c r="Q3" s="11">
        <f>(F3+H3+J3+L3+N3+P3)</f>
        <v>11</v>
      </c>
      <c r="R3" s="30">
        <v>2</v>
      </c>
    </row>
  </sheetData>
  <sortState xmlns:xlrd2="http://schemas.microsoft.com/office/spreadsheetml/2017/richdata2" ref="B2:R3">
    <sortCondition ref="Q2:Q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A494-9428-453E-83F4-A3C0B2C21EB6}">
  <dimension ref="A1:S7"/>
  <sheetViews>
    <sheetView workbookViewId="0">
      <selection activeCell="Q2" sqref="Q2"/>
    </sheetView>
  </sheetViews>
  <sheetFormatPr defaultRowHeight="14.4" x14ac:dyDescent="0.3"/>
  <cols>
    <col min="1" max="1" width="3.88671875" customWidth="1"/>
    <col min="2" max="2" width="19.5546875" customWidth="1"/>
    <col min="3" max="3" width="9.109375" customWidth="1"/>
    <col min="4" max="4" width="10.77734375" customWidth="1"/>
    <col min="5" max="5" width="10.44140625" customWidth="1"/>
    <col min="9" max="9" width="13.21875" customWidth="1"/>
    <col min="13" max="13" width="11.109375" customWidth="1"/>
    <col min="15" max="15" width="9.88671875" customWidth="1"/>
    <col min="17" max="17" width="13.44140625" customWidth="1"/>
  </cols>
  <sheetData>
    <row r="1" spans="1:19" ht="15.6" x14ac:dyDescent="0.3">
      <c r="A1" s="7"/>
      <c r="B1" s="5" t="s">
        <v>0</v>
      </c>
      <c r="C1" s="8" t="s">
        <v>14</v>
      </c>
      <c r="D1" s="8" t="s">
        <v>1</v>
      </c>
      <c r="E1" s="8" t="s">
        <v>20</v>
      </c>
      <c r="F1" s="8" t="s">
        <v>19</v>
      </c>
      <c r="G1" s="8" t="s">
        <v>21</v>
      </c>
      <c r="H1" s="8" t="s">
        <v>19</v>
      </c>
      <c r="I1" s="8" t="s">
        <v>63</v>
      </c>
      <c r="J1" s="8" t="s">
        <v>19</v>
      </c>
      <c r="K1" s="8" t="s">
        <v>77</v>
      </c>
      <c r="L1" s="8" t="s">
        <v>19</v>
      </c>
      <c r="M1" s="8" t="s">
        <v>82</v>
      </c>
      <c r="N1" s="8" t="s">
        <v>19</v>
      </c>
      <c r="O1" s="8" t="s">
        <v>22</v>
      </c>
      <c r="P1" s="8" t="s">
        <v>19</v>
      </c>
      <c r="Q1" s="8" t="s">
        <v>24</v>
      </c>
      <c r="R1" s="9" t="s">
        <v>49</v>
      </c>
    </row>
    <row r="2" spans="1:19" ht="15.6" x14ac:dyDescent="0.3">
      <c r="A2" s="10">
        <v>1</v>
      </c>
      <c r="B2" s="12" t="s">
        <v>107</v>
      </c>
      <c r="C2" s="13">
        <v>2016</v>
      </c>
      <c r="D2" s="13" t="s">
        <v>10</v>
      </c>
      <c r="E2" s="13">
        <v>46</v>
      </c>
      <c r="F2" s="11">
        <v>1</v>
      </c>
      <c r="G2" s="13">
        <v>111</v>
      </c>
      <c r="H2" s="11">
        <v>1</v>
      </c>
      <c r="I2" s="13">
        <v>44</v>
      </c>
      <c r="J2" s="11">
        <v>1</v>
      </c>
      <c r="K2" s="13">
        <v>0</v>
      </c>
      <c r="L2" s="11">
        <v>1</v>
      </c>
      <c r="M2" s="13" t="s">
        <v>138</v>
      </c>
      <c r="N2" s="11">
        <v>1</v>
      </c>
      <c r="O2" s="13">
        <v>5.09</v>
      </c>
      <c r="P2" s="11">
        <v>1</v>
      </c>
      <c r="Q2" s="11">
        <f>(F2+H2+J2+L2+N2+P2)</f>
        <v>6</v>
      </c>
      <c r="R2" s="30">
        <v>1</v>
      </c>
      <c r="S2" s="2"/>
    </row>
    <row r="3" spans="1:19" ht="15.6" x14ac:dyDescent="0.3">
      <c r="A3" s="10">
        <v>2</v>
      </c>
      <c r="B3" s="12" t="s">
        <v>104</v>
      </c>
      <c r="C3" s="13"/>
      <c r="D3" s="13" t="s">
        <v>3</v>
      </c>
      <c r="E3" s="13">
        <v>45</v>
      </c>
      <c r="F3" s="11">
        <v>2</v>
      </c>
      <c r="G3" s="13">
        <v>93</v>
      </c>
      <c r="H3" s="11">
        <v>2</v>
      </c>
      <c r="I3" s="13">
        <v>39</v>
      </c>
      <c r="J3" s="11">
        <v>3</v>
      </c>
      <c r="K3" s="13">
        <v>1</v>
      </c>
      <c r="L3" s="11">
        <v>2</v>
      </c>
      <c r="M3" s="13" t="s">
        <v>135</v>
      </c>
      <c r="N3" s="11">
        <v>2</v>
      </c>
      <c r="O3" s="13">
        <v>5.68</v>
      </c>
      <c r="P3" s="11">
        <v>2</v>
      </c>
      <c r="Q3" s="11">
        <f>(F3+H3+J3+L3+N3+P3)</f>
        <v>13</v>
      </c>
      <c r="R3" s="30">
        <v>2</v>
      </c>
      <c r="S3" s="2"/>
    </row>
    <row r="4" spans="1:19" ht="15.6" x14ac:dyDescent="0.3">
      <c r="A4" s="10">
        <v>3</v>
      </c>
      <c r="B4" s="12" t="s">
        <v>105</v>
      </c>
      <c r="C4" s="13"/>
      <c r="D4" s="13" t="s">
        <v>3</v>
      </c>
      <c r="E4" s="13">
        <v>3</v>
      </c>
      <c r="F4" s="11">
        <v>5</v>
      </c>
      <c r="G4" s="13">
        <v>76</v>
      </c>
      <c r="H4" s="11">
        <v>4</v>
      </c>
      <c r="I4" s="13">
        <v>42</v>
      </c>
      <c r="J4" s="11">
        <v>2</v>
      </c>
      <c r="K4" s="13">
        <v>1</v>
      </c>
      <c r="L4" s="11">
        <v>2</v>
      </c>
      <c r="M4" s="13" t="s">
        <v>136</v>
      </c>
      <c r="N4" s="11">
        <v>3</v>
      </c>
      <c r="O4" s="13">
        <v>6.01</v>
      </c>
      <c r="P4" s="11">
        <v>3</v>
      </c>
      <c r="Q4" s="11">
        <f>(F4+H4+J4+L4+N4+P4)</f>
        <v>19</v>
      </c>
      <c r="R4" s="30">
        <v>3</v>
      </c>
      <c r="S4" s="2"/>
    </row>
    <row r="5" spans="1:19" ht="15.6" x14ac:dyDescent="0.3">
      <c r="A5" s="10">
        <v>4</v>
      </c>
      <c r="B5" s="12" t="s">
        <v>106</v>
      </c>
      <c r="C5" s="13"/>
      <c r="D5" s="13" t="s">
        <v>3</v>
      </c>
      <c r="E5" s="13">
        <v>29</v>
      </c>
      <c r="F5" s="11">
        <v>4</v>
      </c>
      <c r="G5" s="13">
        <v>83</v>
      </c>
      <c r="H5" s="11">
        <v>3</v>
      </c>
      <c r="I5" s="13">
        <v>23</v>
      </c>
      <c r="J5" s="11">
        <v>5</v>
      </c>
      <c r="K5" s="13">
        <v>4</v>
      </c>
      <c r="L5" s="11">
        <v>3</v>
      </c>
      <c r="M5" s="13" t="s">
        <v>137</v>
      </c>
      <c r="N5" s="11">
        <v>5</v>
      </c>
      <c r="O5" s="13">
        <v>6.23</v>
      </c>
      <c r="P5" s="11">
        <v>4</v>
      </c>
      <c r="Q5" s="11">
        <f>(F5+H5+J5+L5+N5+P5)</f>
        <v>24</v>
      </c>
      <c r="R5" s="30">
        <v>4</v>
      </c>
      <c r="S5" s="2"/>
    </row>
    <row r="6" spans="1:19" ht="15.6" x14ac:dyDescent="0.3">
      <c r="A6" s="10">
        <v>5</v>
      </c>
      <c r="B6" s="12" t="s">
        <v>108</v>
      </c>
      <c r="C6" s="13">
        <v>2018</v>
      </c>
      <c r="D6" s="13" t="s">
        <v>29</v>
      </c>
      <c r="E6" s="13">
        <v>31</v>
      </c>
      <c r="F6" s="11">
        <v>3</v>
      </c>
      <c r="G6" s="13">
        <v>33</v>
      </c>
      <c r="H6" s="11">
        <v>5</v>
      </c>
      <c r="I6" s="13">
        <v>38</v>
      </c>
      <c r="J6" s="11">
        <v>4</v>
      </c>
      <c r="K6" s="13">
        <v>4</v>
      </c>
      <c r="L6" s="11">
        <v>3</v>
      </c>
      <c r="M6" s="13" t="s">
        <v>139</v>
      </c>
      <c r="N6" s="11">
        <v>4</v>
      </c>
      <c r="O6" s="13">
        <v>6.88</v>
      </c>
      <c r="P6" s="11">
        <v>5</v>
      </c>
      <c r="Q6" s="11">
        <f>(F6+H6+J6+L6+N6+P6)</f>
        <v>24</v>
      </c>
      <c r="R6" s="30">
        <v>5</v>
      </c>
      <c r="S6" s="2"/>
    </row>
    <row r="7" spans="1:19" x14ac:dyDescent="0.3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</sheetData>
  <sortState xmlns:xlrd2="http://schemas.microsoft.com/office/spreadsheetml/2017/richdata2" ref="A2:R6">
    <sortCondition ref="Q2:Q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5DE0-0E95-42C0-861E-7EE1F54DC1D1}">
  <dimension ref="A1:E29"/>
  <sheetViews>
    <sheetView workbookViewId="0">
      <selection activeCell="K20" sqref="K20"/>
    </sheetView>
  </sheetViews>
  <sheetFormatPr defaultRowHeight="14.4" x14ac:dyDescent="0.3"/>
  <cols>
    <col min="1" max="1" width="20.5546875" customWidth="1"/>
    <col min="2" max="2" width="15.21875" customWidth="1"/>
    <col min="4" max="4" width="18.77734375" customWidth="1"/>
    <col min="5" max="5" width="12.77734375" customWidth="1"/>
  </cols>
  <sheetData>
    <row r="1" spans="1:5" x14ac:dyDescent="0.3">
      <c r="A1" s="34" t="s">
        <v>161</v>
      </c>
      <c r="D1" s="34" t="s">
        <v>167</v>
      </c>
    </row>
    <row r="2" spans="1:5" ht="15.6" x14ac:dyDescent="0.3">
      <c r="A2" s="27" t="s">
        <v>2</v>
      </c>
      <c r="B2" s="21" t="s">
        <v>3</v>
      </c>
      <c r="D2" s="12" t="s">
        <v>28</v>
      </c>
      <c r="E2" s="21" t="s">
        <v>29</v>
      </c>
    </row>
    <row r="3" spans="1:5" ht="15.6" x14ac:dyDescent="0.3">
      <c r="A3" s="27" t="s">
        <v>5</v>
      </c>
      <c r="B3" s="21" t="s">
        <v>6</v>
      </c>
      <c r="D3" s="12" t="s">
        <v>111</v>
      </c>
      <c r="E3" s="10" t="s">
        <v>10</v>
      </c>
    </row>
    <row r="4" spans="1:5" ht="15.6" x14ac:dyDescent="0.3">
      <c r="A4" s="27" t="s">
        <v>4</v>
      </c>
      <c r="B4" s="21" t="s">
        <v>3</v>
      </c>
    </row>
    <row r="6" spans="1:5" x14ac:dyDescent="0.3">
      <c r="A6" s="34" t="s">
        <v>162</v>
      </c>
      <c r="D6" s="34" t="s">
        <v>168</v>
      </c>
    </row>
    <row r="7" spans="1:5" ht="15.6" x14ac:dyDescent="0.3">
      <c r="A7" s="15" t="s">
        <v>39</v>
      </c>
      <c r="B7" s="21" t="s">
        <v>10</v>
      </c>
      <c r="D7" s="15" t="s">
        <v>112</v>
      </c>
      <c r="E7" s="10" t="s">
        <v>3</v>
      </c>
    </row>
    <row r="8" spans="1:5" ht="15.6" x14ac:dyDescent="0.3">
      <c r="A8" s="15" t="s">
        <v>37</v>
      </c>
      <c r="B8" s="21" t="s">
        <v>29</v>
      </c>
      <c r="D8" s="12" t="s">
        <v>83</v>
      </c>
      <c r="E8" s="10" t="s">
        <v>29</v>
      </c>
    </row>
    <row r="9" spans="1:5" ht="15.6" x14ac:dyDescent="0.3">
      <c r="A9" s="12" t="s">
        <v>36</v>
      </c>
      <c r="B9" s="21" t="s">
        <v>29</v>
      </c>
    </row>
    <row r="11" spans="1:5" x14ac:dyDescent="0.3">
      <c r="A11" s="34" t="s">
        <v>163</v>
      </c>
      <c r="D11" s="34" t="s">
        <v>169</v>
      </c>
    </row>
    <row r="12" spans="1:5" ht="15.6" x14ac:dyDescent="0.3">
      <c r="A12" s="12" t="s">
        <v>47</v>
      </c>
      <c r="B12" s="10" t="s">
        <v>12</v>
      </c>
      <c r="D12" s="12" t="s">
        <v>84</v>
      </c>
      <c r="E12" s="13" t="s">
        <v>8</v>
      </c>
    </row>
    <row r="13" spans="1:5" ht="15.6" x14ac:dyDescent="0.3">
      <c r="A13" s="12" t="s">
        <v>45</v>
      </c>
      <c r="B13" s="10" t="s">
        <v>3</v>
      </c>
      <c r="D13" s="15" t="s">
        <v>91</v>
      </c>
      <c r="E13" s="13" t="s">
        <v>10</v>
      </c>
    </row>
    <row r="14" spans="1:5" ht="15.6" x14ac:dyDescent="0.3">
      <c r="A14" s="12" t="s">
        <v>44</v>
      </c>
      <c r="B14" s="10" t="s">
        <v>6</v>
      </c>
      <c r="D14" s="12" t="s">
        <v>87</v>
      </c>
      <c r="E14" s="13" t="s">
        <v>6</v>
      </c>
    </row>
    <row r="16" spans="1:5" x14ac:dyDescent="0.3">
      <c r="A16" s="34" t="s">
        <v>164</v>
      </c>
      <c r="D16" s="34" t="s">
        <v>170</v>
      </c>
    </row>
    <row r="17" spans="1:5" ht="15.6" x14ac:dyDescent="0.3">
      <c r="A17" s="12" t="s">
        <v>52</v>
      </c>
      <c r="B17" s="13" t="s">
        <v>29</v>
      </c>
      <c r="D17" s="12" t="s">
        <v>97</v>
      </c>
      <c r="E17" s="13" t="s">
        <v>29</v>
      </c>
    </row>
    <row r="18" spans="1:5" ht="15.6" x14ac:dyDescent="0.3">
      <c r="A18" s="12" t="s">
        <v>50</v>
      </c>
      <c r="B18" s="13" t="s">
        <v>3</v>
      </c>
      <c r="D18" s="12" t="s">
        <v>96</v>
      </c>
      <c r="E18" s="13" t="s">
        <v>10</v>
      </c>
    </row>
    <row r="19" spans="1:5" ht="15.6" x14ac:dyDescent="0.3">
      <c r="A19" s="15" t="s">
        <v>56</v>
      </c>
      <c r="B19" s="13" t="s">
        <v>29</v>
      </c>
      <c r="D19" s="12" t="s">
        <v>94</v>
      </c>
      <c r="E19" s="13" t="s">
        <v>3</v>
      </c>
    </row>
    <row r="21" spans="1:5" x14ac:dyDescent="0.3">
      <c r="A21" s="34" t="s">
        <v>165</v>
      </c>
      <c r="D21" s="34" t="s">
        <v>171</v>
      </c>
    </row>
    <row r="22" spans="1:5" ht="15.6" x14ac:dyDescent="0.3">
      <c r="A22" s="15" t="s">
        <v>70</v>
      </c>
      <c r="B22" s="13" t="s">
        <v>29</v>
      </c>
      <c r="D22" s="12" t="s">
        <v>102</v>
      </c>
      <c r="E22" s="13" t="s">
        <v>3</v>
      </c>
    </row>
    <row r="23" spans="1:5" ht="15.6" x14ac:dyDescent="0.3">
      <c r="A23" s="15" t="s">
        <v>71</v>
      </c>
      <c r="B23" s="13" t="s">
        <v>76</v>
      </c>
      <c r="D23" s="12" t="s">
        <v>103</v>
      </c>
      <c r="E23" s="13" t="s">
        <v>3</v>
      </c>
    </row>
    <row r="24" spans="1:5" ht="15.6" x14ac:dyDescent="0.3">
      <c r="A24" s="12" t="s">
        <v>66</v>
      </c>
      <c r="B24" s="13" t="s">
        <v>8</v>
      </c>
    </row>
    <row r="26" spans="1:5" x14ac:dyDescent="0.3">
      <c r="A26" s="34" t="s">
        <v>166</v>
      </c>
      <c r="D26" s="34" t="s">
        <v>172</v>
      </c>
    </row>
    <row r="27" spans="1:5" ht="15.6" x14ac:dyDescent="0.3">
      <c r="A27" s="12" t="s">
        <v>80</v>
      </c>
      <c r="B27" s="13" t="s">
        <v>3</v>
      </c>
      <c r="D27" s="12" t="s">
        <v>107</v>
      </c>
      <c r="E27" s="13" t="s">
        <v>10</v>
      </c>
    </row>
    <row r="28" spans="1:5" ht="15.6" x14ac:dyDescent="0.3">
      <c r="A28" s="12" t="s">
        <v>79</v>
      </c>
      <c r="B28" s="13" t="s">
        <v>3</v>
      </c>
      <c r="D28" s="12" t="s">
        <v>104</v>
      </c>
      <c r="E28" s="13" t="s">
        <v>3</v>
      </c>
    </row>
    <row r="29" spans="1:5" ht="15.6" x14ac:dyDescent="0.3">
      <c r="A29" s="12" t="s">
        <v>81</v>
      </c>
      <c r="B29" s="13" t="s">
        <v>8</v>
      </c>
      <c r="D29" s="12" t="s">
        <v>105</v>
      </c>
      <c r="E29" s="13" t="s">
        <v>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624C-2181-4F09-949E-4102425618A7}">
  <dimension ref="A1:AC9"/>
  <sheetViews>
    <sheetView topLeftCell="K1" zoomScale="91" workbookViewId="0">
      <selection activeCell="AB21" sqref="AB21"/>
    </sheetView>
  </sheetViews>
  <sheetFormatPr defaultRowHeight="13.8" x14ac:dyDescent="0.25"/>
  <cols>
    <col min="1" max="1" width="3.6640625" style="14" customWidth="1"/>
    <col min="2" max="2" width="15.6640625" style="14" customWidth="1"/>
    <col min="3" max="3" width="8.88671875" style="14"/>
    <col min="4" max="4" width="17.6640625" style="14" customWidth="1"/>
    <col min="5" max="9" width="8.88671875" style="14"/>
    <col min="10" max="10" width="20.6640625" style="14" customWidth="1"/>
    <col min="11" max="11" width="9.33203125" style="14" customWidth="1"/>
    <col min="12" max="15" width="8.88671875" style="14"/>
    <col min="16" max="16" width="19.77734375" style="14" customWidth="1"/>
    <col min="17" max="17" width="8.88671875" style="14"/>
    <col min="18" max="18" width="12.44140625" style="14" customWidth="1"/>
    <col min="19" max="19" width="8.88671875" style="14"/>
    <col min="20" max="20" width="21.33203125" style="14" customWidth="1"/>
    <col min="21" max="21" width="8.88671875" style="14"/>
    <col min="22" max="22" width="21" style="14" customWidth="1"/>
    <col min="23" max="23" width="8.88671875" style="14"/>
    <col min="24" max="24" width="10.77734375" style="14" customWidth="1"/>
    <col min="25" max="25" width="8.88671875" style="14"/>
    <col min="26" max="26" width="12.21875" style="14" customWidth="1"/>
    <col min="27" max="27" width="8.88671875" style="14"/>
    <col min="28" max="28" width="15.21875" style="14" customWidth="1"/>
    <col min="29" max="16384" width="8.88671875" style="14"/>
  </cols>
  <sheetData>
    <row r="1" spans="1:29" ht="15.6" x14ac:dyDescent="0.3">
      <c r="A1" s="13"/>
      <c r="B1" s="3" t="s">
        <v>0</v>
      </c>
      <c r="C1" s="8" t="s">
        <v>14</v>
      </c>
      <c r="D1" s="16" t="s">
        <v>1</v>
      </c>
      <c r="E1" s="18" t="s">
        <v>15</v>
      </c>
      <c r="F1" s="35" t="s">
        <v>16</v>
      </c>
      <c r="G1" s="35"/>
      <c r="H1" s="35"/>
      <c r="I1" s="18" t="s">
        <v>17</v>
      </c>
      <c r="J1" s="18" t="s">
        <v>25</v>
      </c>
      <c r="K1" s="18" t="s">
        <v>19</v>
      </c>
      <c r="L1" s="35" t="s">
        <v>18</v>
      </c>
      <c r="M1" s="35"/>
      <c r="N1" s="35"/>
      <c r="O1" s="18" t="s">
        <v>17</v>
      </c>
      <c r="P1" s="18" t="s">
        <v>25</v>
      </c>
      <c r="Q1" s="18" t="s">
        <v>19</v>
      </c>
      <c r="R1" s="18" t="s">
        <v>26</v>
      </c>
      <c r="S1" s="18" t="s">
        <v>19</v>
      </c>
      <c r="T1" s="18" t="s">
        <v>31</v>
      </c>
      <c r="U1" s="18" t="s">
        <v>19</v>
      </c>
      <c r="V1" s="18" t="s">
        <v>27</v>
      </c>
      <c r="W1" s="18" t="s">
        <v>19</v>
      </c>
      <c r="X1" s="18" t="s">
        <v>22</v>
      </c>
      <c r="Y1" s="18" t="s">
        <v>19</v>
      </c>
      <c r="Z1" s="18" t="s">
        <v>23</v>
      </c>
      <c r="AA1" s="18" t="s">
        <v>19</v>
      </c>
      <c r="AB1" s="18" t="s">
        <v>24</v>
      </c>
      <c r="AC1" s="19" t="s">
        <v>17</v>
      </c>
    </row>
    <row r="2" spans="1:29" ht="15.6" x14ac:dyDescent="0.3">
      <c r="A2" s="10">
        <v>1</v>
      </c>
      <c r="B2" s="12" t="s">
        <v>33</v>
      </c>
      <c r="C2" s="26"/>
      <c r="D2" s="10" t="s">
        <v>3</v>
      </c>
      <c r="E2" s="13">
        <v>77.900000000000006</v>
      </c>
      <c r="F2" s="13">
        <v>105</v>
      </c>
      <c r="G2" s="13">
        <v>110</v>
      </c>
      <c r="H2" s="13" t="s">
        <v>110</v>
      </c>
      <c r="I2" s="11">
        <v>110</v>
      </c>
      <c r="J2" s="11">
        <f>I2-E2</f>
        <v>32.099999999999994</v>
      </c>
      <c r="K2" s="11">
        <v>1</v>
      </c>
      <c r="L2" s="13">
        <v>80</v>
      </c>
      <c r="M2" s="13">
        <v>90</v>
      </c>
      <c r="N2" s="13">
        <v>100</v>
      </c>
      <c r="O2" s="11">
        <v>100</v>
      </c>
      <c r="P2" s="11">
        <f>O2-E2</f>
        <v>22.099999999999994</v>
      </c>
      <c r="Q2" s="11">
        <v>4</v>
      </c>
      <c r="R2" s="31">
        <v>46</v>
      </c>
      <c r="S2" s="11">
        <v>4</v>
      </c>
      <c r="T2" s="31">
        <v>18</v>
      </c>
      <c r="U2" s="11">
        <v>5</v>
      </c>
      <c r="V2" s="31">
        <v>19</v>
      </c>
      <c r="W2" s="11">
        <v>4</v>
      </c>
      <c r="X2" s="31">
        <v>3.75</v>
      </c>
      <c r="Y2" s="11">
        <v>2</v>
      </c>
      <c r="Z2" s="31" t="s">
        <v>195</v>
      </c>
      <c r="AA2" s="11">
        <v>8</v>
      </c>
      <c r="AB2" s="11">
        <f t="shared" ref="AB2:AB9" si="0">(K2+Q2+S2+U2+W2+Y2+AA2)</f>
        <v>28</v>
      </c>
      <c r="AC2" s="30">
        <v>5</v>
      </c>
    </row>
    <row r="3" spans="1:29" ht="15.6" x14ac:dyDescent="0.3">
      <c r="A3" s="10">
        <v>2</v>
      </c>
      <c r="B3" s="12" t="s">
        <v>34</v>
      </c>
      <c r="C3" s="26"/>
      <c r="D3" s="10" t="s">
        <v>3</v>
      </c>
      <c r="E3" s="13">
        <v>72.8</v>
      </c>
      <c r="F3" s="13">
        <v>95</v>
      </c>
      <c r="G3" s="13">
        <v>100</v>
      </c>
      <c r="H3" s="13" t="s">
        <v>110</v>
      </c>
      <c r="I3" s="11">
        <v>100</v>
      </c>
      <c r="J3" s="11">
        <f t="shared" ref="J3:J9" si="1">I3-E3</f>
        <v>27.200000000000003</v>
      </c>
      <c r="K3" s="11">
        <v>4</v>
      </c>
      <c r="L3" s="13">
        <v>80</v>
      </c>
      <c r="M3" s="13">
        <v>85</v>
      </c>
      <c r="N3" s="13" t="s">
        <v>110</v>
      </c>
      <c r="O3" s="11">
        <v>85</v>
      </c>
      <c r="P3" s="11">
        <f t="shared" ref="P3:P9" si="2">O3-E3</f>
        <v>12.200000000000003</v>
      </c>
      <c r="Q3" s="11">
        <v>7</v>
      </c>
      <c r="R3" s="31">
        <v>42</v>
      </c>
      <c r="S3" s="11">
        <v>5</v>
      </c>
      <c r="T3" s="31">
        <v>18</v>
      </c>
      <c r="U3" s="11">
        <v>5</v>
      </c>
      <c r="V3" s="31">
        <v>23</v>
      </c>
      <c r="W3" s="11">
        <v>3</v>
      </c>
      <c r="X3" s="31">
        <v>4.01</v>
      </c>
      <c r="Y3" s="11">
        <v>6</v>
      </c>
      <c r="Z3" s="31" t="s">
        <v>196</v>
      </c>
      <c r="AA3" s="11">
        <v>3</v>
      </c>
      <c r="AB3" s="11">
        <f t="shared" si="0"/>
        <v>33</v>
      </c>
      <c r="AC3" s="30">
        <v>6</v>
      </c>
    </row>
    <row r="4" spans="1:29" ht="15.6" x14ac:dyDescent="0.3">
      <c r="A4" s="10">
        <v>3</v>
      </c>
      <c r="B4" s="12" t="s">
        <v>35</v>
      </c>
      <c r="C4" s="26">
        <v>2009</v>
      </c>
      <c r="D4" s="10" t="s">
        <v>40</v>
      </c>
      <c r="E4" s="13">
        <v>75.5</v>
      </c>
      <c r="F4" s="13">
        <v>100</v>
      </c>
      <c r="G4" s="13">
        <v>105</v>
      </c>
      <c r="H4" s="13" t="s">
        <v>110</v>
      </c>
      <c r="I4" s="11">
        <v>105</v>
      </c>
      <c r="J4" s="11">
        <f t="shared" si="1"/>
        <v>29.5</v>
      </c>
      <c r="K4" s="11">
        <v>2</v>
      </c>
      <c r="L4" s="13">
        <v>85</v>
      </c>
      <c r="M4" s="13">
        <v>90</v>
      </c>
      <c r="N4" s="13" t="s">
        <v>110</v>
      </c>
      <c r="O4" s="11">
        <v>90</v>
      </c>
      <c r="P4" s="11">
        <f t="shared" si="2"/>
        <v>14.5</v>
      </c>
      <c r="Q4" s="11">
        <v>6</v>
      </c>
      <c r="R4" s="31">
        <v>38</v>
      </c>
      <c r="S4" s="11">
        <v>7</v>
      </c>
      <c r="T4" s="31">
        <v>19</v>
      </c>
      <c r="U4" s="11">
        <v>4</v>
      </c>
      <c r="V4" s="31">
        <v>23</v>
      </c>
      <c r="W4" s="11">
        <v>3</v>
      </c>
      <c r="X4" s="31">
        <v>3.79</v>
      </c>
      <c r="Y4" s="11">
        <v>3</v>
      </c>
      <c r="Z4" s="31" t="s">
        <v>197</v>
      </c>
      <c r="AA4" s="11">
        <v>1</v>
      </c>
      <c r="AB4" s="11">
        <f t="shared" si="0"/>
        <v>26</v>
      </c>
      <c r="AC4" s="30">
        <v>4</v>
      </c>
    </row>
    <row r="5" spans="1:29" ht="15.6" x14ac:dyDescent="0.3">
      <c r="A5" s="10">
        <v>4</v>
      </c>
      <c r="B5" s="12" t="s">
        <v>36</v>
      </c>
      <c r="C5" s="26">
        <v>2008</v>
      </c>
      <c r="D5" s="10" t="s">
        <v>29</v>
      </c>
      <c r="E5" s="13">
        <v>77.8</v>
      </c>
      <c r="F5" s="13">
        <v>105</v>
      </c>
      <c r="G5" s="13">
        <v>107</v>
      </c>
      <c r="H5" s="13" t="s">
        <v>110</v>
      </c>
      <c r="I5" s="11">
        <v>107</v>
      </c>
      <c r="J5" s="11">
        <f t="shared" si="1"/>
        <v>29.200000000000003</v>
      </c>
      <c r="K5" s="11">
        <v>3</v>
      </c>
      <c r="L5" s="13">
        <v>107</v>
      </c>
      <c r="M5" s="13">
        <v>110</v>
      </c>
      <c r="N5" s="13" t="s">
        <v>110</v>
      </c>
      <c r="O5" s="11">
        <v>110</v>
      </c>
      <c r="P5" s="11">
        <f t="shared" si="2"/>
        <v>32.200000000000003</v>
      </c>
      <c r="Q5" s="11">
        <v>2</v>
      </c>
      <c r="R5" s="31">
        <v>63</v>
      </c>
      <c r="S5" s="11">
        <v>1</v>
      </c>
      <c r="T5" s="31">
        <v>21</v>
      </c>
      <c r="U5" s="11">
        <v>3</v>
      </c>
      <c r="V5" s="31">
        <v>28</v>
      </c>
      <c r="W5" s="11">
        <v>2</v>
      </c>
      <c r="X5" s="31">
        <v>3.85</v>
      </c>
      <c r="Y5" s="11">
        <v>4</v>
      </c>
      <c r="Z5" s="31" t="s">
        <v>198</v>
      </c>
      <c r="AA5" s="11">
        <v>7</v>
      </c>
      <c r="AB5" s="11">
        <f t="shared" si="0"/>
        <v>22</v>
      </c>
      <c r="AC5" s="30">
        <v>3</v>
      </c>
    </row>
    <row r="6" spans="1:29" ht="15.6" x14ac:dyDescent="0.3">
      <c r="A6" s="10">
        <v>5</v>
      </c>
      <c r="B6" s="15" t="s">
        <v>37</v>
      </c>
      <c r="C6" s="26">
        <v>2008</v>
      </c>
      <c r="D6" s="10" t="s">
        <v>29</v>
      </c>
      <c r="E6" s="13">
        <v>78.5</v>
      </c>
      <c r="F6" s="13">
        <v>102</v>
      </c>
      <c r="G6" s="13">
        <v>105</v>
      </c>
      <c r="H6" s="13" t="s">
        <v>110</v>
      </c>
      <c r="I6" s="11">
        <v>105</v>
      </c>
      <c r="J6" s="11">
        <f t="shared" si="1"/>
        <v>26.5</v>
      </c>
      <c r="K6" s="11">
        <v>5</v>
      </c>
      <c r="L6" s="13">
        <v>105</v>
      </c>
      <c r="M6" s="13">
        <v>110</v>
      </c>
      <c r="N6" s="13">
        <v>115</v>
      </c>
      <c r="O6" s="11">
        <v>115</v>
      </c>
      <c r="P6" s="11">
        <f t="shared" si="2"/>
        <v>36.5</v>
      </c>
      <c r="Q6" s="11">
        <v>1</v>
      </c>
      <c r="R6" s="31">
        <v>57</v>
      </c>
      <c r="S6" s="11">
        <v>3</v>
      </c>
      <c r="T6" s="31">
        <v>22</v>
      </c>
      <c r="U6" s="11">
        <v>2</v>
      </c>
      <c r="V6" s="31">
        <v>28</v>
      </c>
      <c r="W6" s="11">
        <v>2</v>
      </c>
      <c r="X6" s="31">
        <v>3.74</v>
      </c>
      <c r="Y6" s="11">
        <v>1</v>
      </c>
      <c r="Z6" s="31" t="s">
        <v>199</v>
      </c>
      <c r="AA6" s="11">
        <v>4</v>
      </c>
      <c r="AB6" s="11">
        <f t="shared" si="0"/>
        <v>18</v>
      </c>
      <c r="AC6" s="30">
        <v>2</v>
      </c>
    </row>
    <row r="7" spans="1:29" ht="15.6" x14ac:dyDescent="0.3">
      <c r="A7" s="10">
        <v>6</v>
      </c>
      <c r="B7" s="12" t="s">
        <v>38</v>
      </c>
      <c r="C7" s="26">
        <v>2009</v>
      </c>
      <c r="D7" s="10" t="s">
        <v>29</v>
      </c>
      <c r="E7" s="13">
        <v>58</v>
      </c>
      <c r="F7" s="13">
        <v>55</v>
      </c>
      <c r="G7" s="13">
        <v>60</v>
      </c>
      <c r="H7" s="13" t="s">
        <v>110</v>
      </c>
      <c r="I7" s="11">
        <v>60</v>
      </c>
      <c r="J7" s="11">
        <f t="shared" si="1"/>
        <v>2</v>
      </c>
      <c r="K7" s="11">
        <v>8</v>
      </c>
      <c r="L7" s="13">
        <v>50</v>
      </c>
      <c r="M7" s="13">
        <v>60</v>
      </c>
      <c r="N7" s="13" t="s">
        <v>110</v>
      </c>
      <c r="O7" s="11">
        <v>60</v>
      </c>
      <c r="P7" s="11">
        <f t="shared" si="2"/>
        <v>2</v>
      </c>
      <c r="Q7" s="11">
        <v>8</v>
      </c>
      <c r="R7" s="31">
        <v>10</v>
      </c>
      <c r="S7" s="11">
        <v>8</v>
      </c>
      <c r="T7" s="31">
        <v>12</v>
      </c>
      <c r="U7" s="11">
        <v>7</v>
      </c>
      <c r="V7" s="31">
        <v>9</v>
      </c>
      <c r="W7" s="11">
        <v>6</v>
      </c>
      <c r="X7" s="31">
        <v>4.1500000000000004</v>
      </c>
      <c r="Y7" s="11">
        <v>7</v>
      </c>
      <c r="Z7" s="31" t="s">
        <v>200</v>
      </c>
      <c r="AA7" s="11">
        <v>6</v>
      </c>
      <c r="AB7" s="11">
        <f t="shared" si="0"/>
        <v>50</v>
      </c>
      <c r="AC7" s="30">
        <v>8</v>
      </c>
    </row>
    <row r="8" spans="1:29" ht="15.6" x14ac:dyDescent="0.3">
      <c r="A8" s="10">
        <v>7</v>
      </c>
      <c r="B8" s="15" t="s">
        <v>39</v>
      </c>
      <c r="C8" s="26">
        <v>2009</v>
      </c>
      <c r="D8" s="10" t="s">
        <v>10</v>
      </c>
      <c r="E8" s="13">
        <v>72</v>
      </c>
      <c r="F8" s="13">
        <v>90</v>
      </c>
      <c r="G8" s="13">
        <v>92</v>
      </c>
      <c r="H8" s="13" t="s">
        <v>110</v>
      </c>
      <c r="I8" s="11">
        <v>90</v>
      </c>
      <c r="J8" s="11">
        <f t="shared" si="1"/>
        <v>18</v>
      </c>
      <c r="K8" s="11">
        <v>6</v>
      </c>
      <c r="L8" s="13">
        <v>95</v>
      </c>
      <c r="M8" s="13" t="s">
        <v>110</v>
      </c>
      <c r="N8" s="13" t="s">
        <v>110</v>
      </c>
      <c r="O8" s="11">
        <v>95</v>
      </c>
      <c r="P8" s="11">
        <f t="shared" si="2"/>
        <v>23</v>
      </c>
      <c r="Q8" s="11">
        <v>3</v>
      </c>
      <c r="R8" s="31">
        <v>61</v>
      </c>
      <c r="S8" s="11">
        <v>2</v>
      </c>
      <c r="T8" s="31">
        <v>25</v>
      </c>
      <c r="U8" s="11">
        <v>1</v>
      </c>
      <c r="V8" s="31">
        <v>34</v>
      </c>
      <c r="W8" s="11">
        <v>1</v>
      </c>
      <c r="X8" s="31">
        <v>3.74</v>
      </c>
      <c r="Y8" s="11">
        <v>1</v>
      </c>
      <c r="Z8" s="31" t="s">
        <v>201</v>
      </c>
      <c r="AA8" s="11">
        <v>2</v>
      </c>
      <c r="AB8" s="11">
        <f t="shared" si="0"/>
        <v>16</v>
      </c>
      <c r="AC8" s="30">
        <v>1</v>
      </c>
    </row>
    <row r="9" spans="1:29" x14ac:dyDescent="0.25">
      <c r="A9" s="10">
        <v>8</v>
      </c>
      <c r="B9" s="10" t="s">
        <v>109</v>
      </c>
      <c r="C9" s="10"/>
      <c r="D9" s="10"/>
      <c r="E9" s="13">
        <v>77.5</v>
      </c>
      <c r="F9" s="13">
        <v>95</v>
      </c>
      <c r="G9" s="13" t="s">
        <v>110</v>
      </c>
      <c r="H9" s="13" t="s">
        <v>110</v>
      </c>
      <c r="I9" s="11">
        <v>95</v>
      </c>
      <c r="J9" s="11">
        <f t="shared" si="1"/>
        <v>17.5</v>
      </c>
      <c r="K9" s="11">
        <v>7</v>
      </c>
      <c r="L9" s="13">
        <v>90</v>
      </c>
      <c r="M9" s="13">
        <v>95</v>
      </c>
      <c r="N9" s="13" t="s">
        <v>110</v>
      </c>
      <c r="O9" s="11">
        <v>95</v>
      </c>
      <c r="P9" s="11">
        <f t="shared" si="2"/>
        <v>17.5</v>
      </c>
      <c r="Q9" s="11">
        <v>5</v>
      </c>
      <c r="R9" s="13">
        <v>39</v>
      </c>
      <c r="S9" s="11">
        <v>6</v>
      </c>
      <c r="T9" s="13">
        <v>14</v>
      </c>
      <c r="U9" s="11">
        <v>6</v>
      </c>
      <c r="V9" s="13">
        <v>16</v>
      </c>
      <c r="W9" s="11">
        <v>5</v>
      </c>
      <c r="X9" s="13">
        <v>3.9</v>
      </c>
      <c r="Y9" s="11">
        <v>5</v>
      </c>
      <c r="Z9" s="13" t="s">
        <v>202</v>
      </c>
      <c r="AA9" s="11">
        <v>5</v>
      </c>
      <c r="AB9" s="11">
        <f t="shared" si="0"/>
        <v>39</v>
      </c>
      <c r="AC9" s="30">
        <v>7</v>
      </c>
    </row>
  </sheetData>
  <mergeCells count="2">
    <mergeCell ref="F1:H1"/>
    <mergeCell ref="L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A479-AB02-435F-8856-CE377386BD69}">
  <dimension ref="A1:AA10"/>
  <sheetViews>
    <sheetView zoomScale="94" workbookViewId="0">
      <selection activeCell="O2" sqref="O2"/>
    </sheetView>
  </sheetViews>
  <sheetFormatPr defaultRowHeight="13.8" x14ac:dyDescent="0.25"/>
  <cols>
    <col min="1" max="1" width="3.77734375" style="14" customWidth="1"/>
    <col min="2" max="2" width="21.5546875" style="14" customWidth="1"/>
    <col min="3" max="3" width="8.88671875" style="14"/>
    <col min="4" max="4" width="12.88671875" style="14" customWidth="1"/>
    <col min="5" max="5" width="10.77734375" style="14" customWidth="1"/>
    <col min="6" max="8" width="8.88671875" style="14"/>
    <col min="9" max="9" width="19.77734375" style="14" customWidth="1"/>
    <col min="10" max="10" width="8.88671875" style="14"/>
    <col min="11" max="11" width="10.21875" style="14" customWidth="1"/>
    <col min="12" max="12" width="8.88671875" style="14"/>
    <col min="13" max="13" width="11.77734375" style="14" customWidth="1"/>
    <col min="14" max="14" width="8.88671875" style="14"/>
    <col min="15" max="15" width="13.21875" style="14" customWidth="1"/>
    <col min="16" max="16384" width="8.88671875" style="14"/>
  </cols>
  <sheetData>
    <row r="1" spans="1:27" ht="15.6" x14ac:dyDescent="0.3">
      <c r="A1" s="7"/>
      <c r="B1" s="3" t="s">
        <v>0</v>
      </c>
      <c r="C1" s="8" t="s">
        <v>14</v>
      </c>
      <c r="D1" s="16" t="s">
        <v>1</v>
      </c>
      <c r="E1" s="17" t="s">
        <v>20</v>
      </c>
      <c r="F1" s="17" t="s">
        <v>19</v>
      </c>
      <c r="G1" s="17" t="s">
        <v>21</v>
      </c>
      <c r="H1" s="17" t="s">
        <v>19</v>
      </c>
      <c r="I1" s="18" t="s">
        <v>48</v>
      </c>
      <c r="J1" s="17" t="s">
        <v>19</v>
      </c>
      <c r="K1" s="17" t="s">
        <v>22</v>
      </c>
      <c r="L1" s="17" t="s">
        <v>19</v>
      </c>
      <c r="M1" s="18" t="s">
        <v>23</v>
      </c>
      <c r="N1" s="18" t="s">
        <v>19</v>
      </c>
      <c r="O1" s="18" t="s">
        <v>24</v>
      </c>
      <c r="P1" s="19" t="s">
        <v>49</v>
      </c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5.6" x14ac:dyDescent="0.3">
      <c r="A2" s="10">
        <v>1</v>
      </c>
      <c r="B2" s="12" t="s">
        <v>47</v>
      </c>
      <c r="C2" s="10">
        <v>2010</v>
      </c>
      <c r="D2" s="10" t="s">
        <v>12</v>
      </c>
      <c r="E2" s="13">
        <v>125</v>
      </c>
      <c r="F2" s="11">
        <v>1</v>
      </c>
      <c r="G2" s="13">
        <v>144</v>
      </c>
      <c r="H2" s="11">
        <v>1</v>
      </c>
      <c r="I2" s="13">
        <v>22</v>
      </c>
      <c r="J2" s="11">
        <v>1</v>
      </c>
      <c r="K2" s="13">
        <v>3.89</v>
      </c>
      <c r="L2" s="11">
        <v>1</v>
      </c>
      <c r="M2" s="13" t="s">
        <v>119</v>
      </c>
      <c r="N2" s="11">
        <v>1</v>
      </c>
      <c r="O2" s="11">
        <f t="shared" ref="O2:O8" si="0">(F2+H2+J2+L2+N2)</f>
        <v>5</v>
      </c>
      <c r="P2" s="30">
        <v>1</v>
      </c>
    </row>
    <row r="3" spans="1:27" ht="15.6" x14ac:dyDescent="0.3">
      <c r="A3" s="10">
        <v>2</v>
      </c>
      <c r="B3" s="12" t="s">
        <v>45</v>
      </c>
      <c r="C3" s="10"/>
      <c r="D3" s="10" t="s">
        <v>3</v>
      </c>
      <c r="E3" s="13">
        <v>74</v>
      </c>
      <c r="F3" s="11">
        <v>2</v>
      </c>
      <c r="G3" s="13">
        <v>125</v>
      </c>
      <c r="H3" s="11">
        <v>2</v>
      </c>
      <c r="I3" s="13">
        <v>21</v>
      </c>
      <c r="J3" s="11">
        <v>2</v>
      </c>
      <c r="K3" s="13">
        <v>3.95</v>
      </c>
      <c r="L3" s="11">
        <v>2</v>
      </c>
      <c r="M3" s="13" t="s">
        <v>117</v>
      </c>
      <c r="N3" s="11">
        <v>2</v>
      </c>
      <c r="O3" s="11">
        <f t="shared" si="0"/>
        <v>10</v>
      </c>
      <c r="P3" s="30">
        <v>2</v>
      </c>
    </row>
    <row r="4" spans="1:27" ht="15.6" x14ac:dyDescent="0.3">
      <c r="A4" s="10">
        <v>3</v>
      </c>
      <c r="B4" s="12" t="s">
        <v>44</v>
      </c>
      <c r="C4" s="10"/>
      <c r="D4" s="10" t="s">
        <v>6</v>
      </c>
      <c r="E4" s="13">
        <v>57</v>
      </c>
      <c r="F4" s="11">
        <v>3</v>
      </c>
      <c r="G4" s="13">
        <v>67</v>
      </c>
      <c r="H4" s="11">
        <v>3</v>
      </c>
      <c r="I4" s="13">
        <v>9</v>
      </c>
      <c r="J4" s="11">
        <v>4</v>
      </c>
      <c r="K4" s="13">
        <v>4.22</v>
      </c>
      <c r="L4" s="11">
        <v>4</v>
      </c>
      <c r="M4" s="13" t="s">
        <v>116</v>
      </c>
      <c r="N4" s="11">
        <v>3</v>
      </c>
      <c r="O4" s="11">
        <f t="shared" si="0"/>
        <v>17</v>
      </c>
      <c r="P4" s="30">
        <v>3</v>
      </c>
    </row>
    <row r="5" spans="1:27" ht="15.6" x14ac:dyDescent="0.3">
      <c r="A5" s="10">
        <v>4</v>
      </c>
      <c r="B5" s="12" t="s">
        <v>41</v>
      </c>
      <c r="C5" s="10"/>
      <c r="D5" s="10" t="s">
        <v>8</v>
      </c>
      <c r="E5" s="13">
        <v>29</v>
      </c>
      <c r="F5" s="11">
        <v>6</v>
      </c>
      <c r="G5" s="13">
        <v>33</v>
      </c>
      <c r="H5" s="11">
        <v>7</v>
      </c>
      <c r="I5" s="13">
        <v>12</v>
      </c>
      <c r="J5" s="11">
        <v>3</v>
      </c>
      <c r="K5" s="13">
        <v>4.1100000000000003</v>
      </c>
      <c r="L5" s="11">
        <v>3</v>
      </c>
      <c r="M5" s="13" t="s">
        <v>113</v>
      </c>
      <c r="N5" s="11">
        <v>5</v>
      </c>
      <c r="O5" s="11">
        <f t="shared" si="0"/>
        <v>24</v>
      </c>
      <c r="P5" s="30">
        <v>4</v>
      </c>
    </row>
    <row r="6" spans="1:27" ht="15.6" x14ac:dyDescent="0.3">
      <c r="A6" s="10">
        <v>5</v>
      </c>
      <c r="B6" s="12" t="s">
        <v>43</v>
      </c>
      <c r="C6" s="10"/>
      <c r="D6" s="10" t="s">
        <v>6</v>
      </c>
      <c r="E6" s="13">
        <v>54</v>
      </c>
      <c r="F6" s="11">
        <v>4</v>
      </c>
      <c r="G6" s="13">
        <v>51</v>
      </c>
      <c r="H6" s="11">
        <v>5</v>
      </c>
      <c r="I6" s="13">
        <v>6</v>
      </c>
      <c r="J6" s="11">
        <v>5</v>
      </c>
      <c r="K6" s="13">
        <v>4.37</v>
      </c>
      <c r="L6" s="11">
        <v>6</v>
      </c>
      <c r="M6" s="13" t="s">
        <v>115</v>
      </c>
      <c r="N6" s="11">
        <v>4</v>
      </c>
      <c r="O6" s="11">
        <f t="shared" si="0"/>
        <v>24</v>
      </c>
      <c r="P6" s="30">
        <v>4</v>
      </c>
    </row>
    <row r="7" spans="1:27" ht="15.6" x14ac:dyDescent="0.3">
      <c r="A7" s="10">
        <v>6</v>
      </c>
      <c r="B7" s="15" t="s">
        <v>42</v>
      </c>
      <c r="C7" s="10">
        <v>2011</v>
      </c>
      <c r="D7" s="10" t="s">
        <v>29</v>
      </c>
      <c r="E7" s="13">
        <v>51</v>
      </c>
      <c r="F7" s="11">
        <v>5</v>
      </c>
      <c r="G7" s="13">
        <v>60</v>
      </c>
      <c r="H7" s="11">
        <v>4</v>
      </c>
      <c r="I7" s="13">
        <v>3</v>
      </c>
      <c r="J7" s="11">
        <v>6</v>
      </c>
      <c r="K7" s="13">
        <v>4.76</v>
      </c>
      <c r="L7" s="11">
        <v>7</v>
      </c>
      <c r="M7" s="13" t="s">
        <v>114</v>
      </c>
      <c r="N7" s="11">
        <v>7</v>
      </c>
      <c r="O7" s="11">
        <f t="shared" si="0"/>
        <v>29</v>
      </c>
      <c r="P7" s="30">
        <v>5</v>
      </c>
    </row>
    <row r="8" spans="1:27" ht="15.6" x14ac:dyDescent="0.3">
      <c r="A8" s="10">
        <v>7</v>
      </c>
      <c r="B8" s="15" t="s">
        <v>46</v>
      </c>
      <c r="C8" s="10">
        <v>2012</v>
      </c>
      <c r="D8" s="10" t="s">
        <v>10</v>
      </c>
      <c r="E8" s="13">
        <v>24</v>
      </c>
      <c r="F8" s="11">
        <v>7</v>
      </c>
      <c r="G8" s="13">
        <v>39</v>
      </c>
      <c r="H8" s="11">
        <v>6</v>
      </c>
      <c r="I8" s="13">
        <v>1</v>
      </c>
      <c r="J8" s="11">
        <v>7</v>
      </c>
      <c r="K8" s="13">
        <v>4.32</v>
      </c>
      <c r="L8" s="11">
        <v>5</v>
      </c>
      <c r="M8" s="13" t="s">
        <v>118</v>
      </c>
      <c r="N8" s="11">
        <v>6</v>
      </c>
      <c r="O8" s="11">
        <f t="shared" si="0"/>
        <v>31</v>
      </c>
      <c r="P8" s="30">
        <v>6</v>
      </c>
    </row>
    <row r="9" spans="1:27" ht="15.6" x14ac:dyDescent="0.3">
      <c r="B9" s="24"/>
    </row>
    <row r="10" spans="1:27" ht="15.6" x14ac:dyDescent="0.3">
      <c r="B10" s="22"/>
    </row>
  </sheetData>
  <sortState xmlns:xlrd2="http://schemas.microsoft.com/office/spreadsheetml/2017/richdata2" ref="A2:P8">
    <sortCondition ref="O2:O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1C065-0B33-41B2-AAC1-8AFCA4A66173}">
  <dimension ref="A1:P13"/>
  <sheetViews>
    <sheetView workbookViewId="0">
      <selection activeCell="E29" sqref="E29"/>
    </sheetView>
  </sheetViews>
  <sheetFormatPr defaultRowHeight="13.8" x14ac:dyDescent="0.25"/>
  <cols>
    <col min="1" max="1" width="3.44140625" style="14" customWidth="1"/>
    <col min="2" max="2" width="22.44140625" style="14" customWidth="1"/>
    <col min="3" max="3" width="8.88671875" style="14"/>
    <col min="4" max="4" width="12.21875" style="14" customWidth="1"/>
    <col min="5" max="5" width="10.44140625" style="14" customWidth="1"/>
    <col min="6" max="8" width="8.88671875" style="14"/>
    <col min="9" max="9" width="14.109375" style="14" customWidth="1"/>
    <col min="10" max="10" width="8.88671875" style="14"/>
    <col min="11" max="12" width="10.21875" style="14" customWidth="1"/>
    <col min="13" max="13" width="11.88671875" style="14" customWidth="1"/>
    <col min="14" max="14" width="8.88671875" style="14"/>
    <col min="15" max="15" width="13.33203125" style="14" customWidth="1"/>
    <col min="16" max="16384" width="8.88671875" style="14"/>
  </cols>
  <sheetData>
    <row r="1" spans="1:16" ht="15.6" x14ac:dyDescent="0.3">
      <c r="A1" s="7"/>
      <c r="B1" s="3" t="s">
        <v>0</v>
      </c>
      <c r="C1" s="8" t="s">
        <v>14</v>
      </c>
      <c r="D1" s="16" t="s">
        <v>1</v>
      </c>
      <c r="E1" s="17" t="s">
        <v>20</v>
      </c>
      <c r="F1" s="17" t="s">
        <v>19</v>
      </c>
      <c r="G1" s="17" t="s">
        <v>21</v>
      </c>
      <c r="H1" s="17" t="s">
        <v>19</v>
      </c>
      <c r="I1" s="18" t="s">
        <v>63</v>
      </c>
      <c r="J1" s="17" t="s">
        <v>19</v>
      </c>
      <c r="K1" s="17" t="s">
        <v>22</v>
      </c>
      <c r="L1" s="17" t="s">
        <v>19</v>
      </c>
      <c r="M1" s="18" t="s">
        <v>32</v>
      </c>
      <c r="N1" s="18" t="s">
        <v>19</v>
      </c>
      <c r="O1" s="18" t="s">
        <v>24</v>
      </c>
      <c r="P1" s="19" t="s">
        <v>49</v>
      </c>
    </row>
    <row r="2" spans="1:16" ht="15.6" x14ac:dyDescent="0.3">
      <c r="A2" s="10">
        <v>1</v>
      </c>
      <c r="B2" s="12" t="s">
        <v>52</v>
      </c>
      <c r="C2" s="13">
        <v>2012</v>
      </c>
      <c r="D2" s="13" t="s">
        <v>29</v>
      </c>
      <c r="E2" s="13">
        <v>89</v>
      </c>
      <c r="F2" s="11">
        <v>1</v>
      </c>
      <c r="G2" s="13">
        <v>141</v>
      </c>
      <c r="H2" s="11">
        <v>2</v>
      </c>
      <c r="I2" s="13">
        <v>52</v>
      </c>
      <c r="J2" s="11">
        <v>2</v>
      </c>
      <c r="K2" s="13">
        <v>3.92</v>
      </c>
      <c r="L2" s="11">
        <v>1</v>
      </c>
      <c r="M2" s="32" t="s">
        <v>124</v>
      </c>
      <c r="N2" s="11">
        <v>3</v>
      </c>
      <c r="O2" s="11">
        <f t="shared" ref="O2:O13" si="0">(F2+H2+J2+L2+N2)</f>
        <v>9</v>
      </c>
      <c r="P2" s="30">
        <v>1</v>
      </c>
    </row>
    <row r="3" spans="1:16" ht="15.6" x14ac:dyDescent="0.3">
      <c r="A3" s="10">
        <v>2</v>
      </c>
      <c r="B3" s="12" t="s">
        <v>50</v>
      </c>
      <c r="C3" s="13"/>
      <c r="D3" s="13" t="s">
        <v>3</v>
      </c>
      <c r="E3" s="13">
        <v>85</v>
      </c>
      <c r="F3" s="11">
        <v>2</v>
      </c>
      <c r="G3" s="13">
        <v>155</v>
      </c>
      <c r="H3" s="11">
        <v>1</v>
      </c>
      <c r="I3" s="13">
        <v>35</v>
      </c>
      <c r="J3" s="11">
        <v>9</v>
      </c>
      <c r="K3" s="13">
        <v>4.04</v>
      </c>
      <c r="L3" s="11">
        <v>2</v>
      </c>
      <c r="M3" s="13" t="s">
        <v>123</v>
      </c>
      <c r="N3" s="11">
        <v>1</v>
      </c>
      <c r="O3" s="11">
        <f t="shared" si="0"/>
        <v>15</v>
      </c>
      <c r="P3" s="30">
        <v>2</v>
      </c>
    </row>
    <row r="4" spans="1:16" ht="15.6" x14ac:dyDescent="0.3">
      <c r="A4" s="10">
        <v>3</v>
      </c>
      <c r="B4" s="15" t="s">
        <v>56</v>
      </c>
      <c r="C4" s="13">
        <v>2013</v>
      </c>
      <c r="D4" s="13" t="s">
        <v>29</v>
      </c>
      <c r="E4" s="13">
        <v>64</v>
      </c>
      <c r="F4" s="11">
        <v>5</v>
      </c>
      <c r="G4" s="13">
        <v>92</v>
      </c>
      <c r="H4" s="11">
        <v>3</v>
      </c>
      <c r="I4" s="13">
        <v>46</v>
      </c>
      <c r="J4" s="11">
        <v>3</v>
      </c>
      <c r="K4" s="13">
        <v>4.26</v>
      </c>
      <c r="L4" s="11">
        <v>4</v>
      </c>
      <c r="M4" s="33" t="s">
        <v>126</v>
      </c>
      <c r="N4" s="11">
        <v>4</v>
      </c>
      <c r="O4" s="11">
        <f t="shared" si="0"/>
        <v>19</v>
      </c>
      <c r="P4" s="30">
        <v>3</v>
      </c>
    </row>
    <row r="5" spans="1:16" ht="15.6" x14ac:dyDescent="0.3">
      <c r="A5" s="10">
        <v>4</v>
      </c>
      <c r="B5" s="15" t="s">
        <v>58</v>
      </c>
      <c r="C5" s="13"/>
      <c r="D5" s="13" t="s">
        <v>62</v>
      </c>
      <c r="E5" s="13">
        <v>69</v>
      </c>
      <c r="F5" s="11">
        <v>4</v>
      </c>
      <c r="G5" s="13">
        <v>71</v>
      </c>
      <c r="H5" s="11">
        <v>6</v>
      </c>
      <c r="I5" s="13">
        <v>46</v>
      </c>
      <c r="J5" s="11">
        <v>3</v>
      </c>
      <c r="K5" s="13">
        <v>4.43</v>
      </c>
      <c r="L5" s="11">
        <v>6</v>
      </c>
      <c r="M5" s="13" t="s">
        <v>133</v>
      </c>
      <c r="N5" s="11">
        <v>2</v>
      </c>
      <c r="O5" s="11">
        <f t="shared" si="0"/>
        <v>21</v>
      </c>
      <c r="P5" s="30">
        <v>4</v>
      </c>
    </row>
    <row r="6" spans="1:16" ht="15.6" x14ac:dyDescent="0.3">
      <c r="A6" s="10">
        <v>5</v>
      </c>
      <c r="B6" s="12" t="s">
        <v>54</v>
      </c>
      <c r="C6" s="13">
        <v>2012</v>
      </c>
      <c r="D6" s="13" t="s">
        <v>29</v>
      </c>
      <c r="E6" s="13">
        <v>74</v>
      </c>
      <c r="F6" s="11">
        <v>3</v>
      </c>
      <c r="G6" s="13">
        <v>85</v>
      </c>
      <c r="H6" s="11">
        <v>4</v>
      </c>
      <c r="I6" s="13">
        <v>54</v>
      </c>
      <c r="J6" s="11">
        <v>1</v>
      </c>
      <c r="K6" s="13">
        <v>4.66</v>
      </c>
      <c r="L6" s="11">
        <v>11</v>
      </c>
      <c r="M6" s="13" t="s">
        <v>125</v>
      </c>
      <c r="N6" s="11">
        <v>11</v>
      </c>
      <c r="O6" s="11">
        <f t="shared" si="0"/>
        <v>30</v>
      </c>
      <c r="P6" s="30">
        <v>5</v>
      </c>
    </row>
    <row r="7" spans="1:16" ht="15.6" x14ac:dyDescent="0.3">
      <c r="A7" s="10">
        <v>6</v>
      </c>
      <c r="B7" s="15" t="s">
        <v>61</v>
      </c>
      <c r="C7" s="13">
        <v>2013</v>
      </c>
      <c r="D7" s="13" t="s">
        <v>10</v>
      </c>
      <c r="E7" s="13">
        <v>35</v>
      </c>
      <c r="F7" s="11">
        <v>9</v>
      </c>
      <c r="G7" s="13">
        <v>43</v>
      </c>
      <c r="H7" s="11">
        <v>8</v>
      </c>
      <c r="I7" s="13">
        <v>42</v>
      </c>
      <c r="J7" s="11">
        <v>5</v>
      </c>
      <c r="K7" s="13">
        <v>4.3499999999999996</v>
      </c>
      <c r="L7" s="11">
        <v>5</v>
      </c>
      <c r="M7" s="13" t="s">
        <v>129</v>
      </c>
      <c r="N7" s="11">
        <v>8</v>
      </c>
      <c r="O7" s="11">
        <f t="shared" si="0"/>
        <v>35</v>
      </c>
      <c r="P7" s="30">
        <v>6</v>
      </c>
    </row>
    <row r="8" spans="1:16" ht="15.6" x14ac:dyDescent="0.3">
      <c r="A8" s="10">
        <v>7</v>
      </c>
      <c r="B8" s="15" t="s">
        <v>55</v>
      </c>
      <c r="C8" s="13">
        <v>2012</v>
      </c>
      <c r="D8" s="13" t="s">
        <v>29</v>
      </c>
      <c r="E8" s="13">
        <v>46</v>
      </c>
      <c r="F8" s="11">
        <v>7</v>
      </c>
      <c r="G8" s="13">
        <v>81</v>
      </c>
      <c r="H8" s="11">
        <v>5</v>
      </c>
      <c r="I8" s="13">
        <v>41</v>
      </c>
      <c r="J8" s="11">
        <v>6</v>
      </c>
      <c r="K8" s="13">
        <v>4.54</v>
      </c>
      <c r="L8" s="11">
        <v>8</v>
      </c>
      <c r="M8" s="13" t="s">
        <v>132</v>
      </c>
      <c r="N8" s="11">
        <v>10</v>
      </c>
      <c r="O8" s="11">
        <f t="shared" si="0"/>
        <v>36</v>
      </c>
      <c r="P8" s="30">
        <v>7</v>
      </c>
    </row>
    <row r="9" spans="1:16" ht="15.6" x14ac:dyDescent="0.3">
      <c r="A9" s="10">
        <v>8</v>
      </c>
      <c r="B9" s="12" t="s">
        <v>51</v>
      </c>
      <c r="C9" s="13"/>
      <c r="D9" s="13" t="s">
        <v>3</v>
      </c>
      <c r="E9" s="13">
        <v>48</v>
      </c>
      <c r="F9" s="11">
        <v>6</v>
      </c>
      <c r="G9" s="13">
        <v>68</v>
      </c>
      <c r="H9" s="11">
        <v>7</v>
      </c>
      <c r="I9" s="13">
        <v>39</v>
      </c>
      <c r="J9" s="11">
        <v>8</v>
      </c>
      <c r="K9" s="13">
        <v>4.6100000000000003</v>
      </c>
      <c r="L9" s="11">
        <v>10</v>
      </c>
      <c r="M9" s="13" t="s">
        <v>130</v>
      </c>
      <c r="N9" s="11">
        <v>6</v>
      </c>
      <c r="O9" s="11">
        <f t="shared" si="0"/>
        <v>37</v>
      </c>
      <c r="P9" s="30">
        <v>8</v>
      </c>
    </row>
    <row r="10" spans="1:16" ht="15.6" x14ac:dyDescent="0.3">
      <c r="A10" s="10">
        <v>9</v>
      </c>
      <c r="B10" s="15" t="s">
        <v>59</v>
      </c>
      <c r="C10" s="13">
        <v>2013</v>
      </c>
      <c r="D10" s="13" t="s">
        <v>10</v>
      </c>
      <c r="E10" s="13">
        <v>24</v>
      </c>
      <c r="F10" s="11">
        <v>11</v>
      </c>
      <c r="G10" s="13">
        <v>40</v>
      </c>
      <c r="H10" s="11">
        <v>9</v>
      </c>
      <c r="I10" s="13">
        <v>45</v>
      </c>
      <c r="J10" s="11">
        <v>4</v>
      </c>
      <c r="K10" s="13">
        <v>4.49</v>
      </c>
      <c r="L10" s="11">
        <v>7</v>
      </c>
      <c r="M10" s="13" t="s">
        <v>128</v>
      </c>
      <c r="N10" s="11">
        <v>7</v>
      </c>
      <c r="O10" s="11">
        <f t="shared" si="0"/>
        <v>38</v>
      </c>
      <c r="P10" s="30">
        <v>9</v>
      </c>
    </row>
    <row r="11" spans="1:16" ht="15.6" x14ac:dyDescent="0.3">
      <c r="A11" s="10">
        <v>10</v>
      </c>
      <c r="B11" s="15" t="s">
        <v>60</v>
      </c>
      <c r="C11" s="13">
        <v>2012</v>
      </c>
      <c r="D11" s="13" t="s">
        <v>10</v>
      </c>
      <c r="E11" s="13">
        <v>33</v>
      </c>
      <c r="F11" s="11">
        <v>10</v>
      </c>
      <c r="G11" s="13">
        <v>35</v>
      </c>
      <c r="H11" s="11">
        <v>10</v>
      </c>
      <c r="I11" s="13">
        <v>40</v>
      </c>
      <c r="J11" s="11">
        <v>7</v>
      </c>
      <c r="K11" s="13">
        <v>4.16</v>
      </c>
      <c r="L11" s="11">
        <v>3</v>
      </c>
      <c r="M11" s="13" t="s">
        <v>134</v>
      </c>
      <c r="N11" s="11">
        <v>9</v>
      </c>
      <c r="O11" s="11">
        <f t="shared" si="0"/>
        <v>39</v>
      </c>
      <c r="P11" s="30">
        <v>10</v>
      </c>
    </row>
    <row r="12" spans="1:16" ht="15.6" x14ac:dyDescent="0.3">
      <c r="A12" s="10">
        <v>11</v>
      </c>
      <c r="B12" s="12" t="s">
        <v>57</v>
      </c>
      <c r="C12" s="13"/>
      <c r="D12" s="13" t="s">
        <v>8</v>
      </c>
      <c r="E12" s="13">
        <v>24</v>
      </c>
      <c r="F12" s="11">
        <v>11</v>
      </c>
      <c r="G12" s="13">
        <v>26</v>
      </c>
      <c r="H12" s="11">
        <v>11</v>
      </c>
      <c r="I12" s="13">
        <v>39</v>
      </c>
      <c r="J12" s="11">
        <v>8</v>
      </c>
      <c r="K12" s="13">
        <v>4.55</v>
      </c>
      <c r="L12" s="11">
        <v>9</v>
      </c>
      <c r="M12" s="13" t="s">
        <v>127</v>
      </c>
      <c r="N12" s="11">
        <v>5</v>
      </c>
      <c r="O12" s="11">
        <f t="shared" si="0"/>
        <v>44</v>
      </c>
      <c r="P12" s="30">
        <v>11</v>
      </c>
    </row>
    <row r="13" spans="1:16" ht="15.6" x14ac:dyDescent="0.3">
      <c r="A13" s="10">
        <v>12</v>
      </c>
      <c r="B13" s="12" t="s">
        <v>53</v>
      </c>
      <c r="C13" s="13">
        <v>2012</v>
      </c>
      <c r="D13" s="13" t="s">
        <v>29</v>
      </c>
      <c r="E13" s="13">
        <v>38</v>
      </c>
      <c r="F13" s="11">
        <v>8</v>
      </c>
      <c r="G13" s="13">
        <v>40</v>
      </c>
      <c r="H13" s="11">
        <v>9</v>
      </c>
      <c r="I13" s="13">
        <v>35</v>
      </c>
      <c r="J13" s="11">
        <v>9</v>
      </c>
      <c r="K13" s="13">
        <v>5.23</v>
      </c>
      <c r="L13" s="11">
        <v>12</v>
      </c>
      <c r="M13" s="13" t="s">
        <v>131</v>
      </c>
      <c r="N13" s="11">
        <v>12</v>
      </c>
      <c r="O13" s="11">
        <f t="shared" si="0"/>
        <v>50</v>
      </c>
      <c r="P13" s="30">
        <v>12</v>
      </c>
    </row>
  </sheetData>
  <sortState xmlns:xlrd2="http://schemas.microsoft.com/office/spreadsheetml/2017/richdata2" ref="A2:P15">
    <sortCondition ref="P2:P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FF64-60CB-4C79-8BAA-9B4AE34FF105}">
  <dimension ref="A1:R16"/>
  <sheetViews>
    <sheetView zoomScale="94" workbookViewId="0">
      <selection activeCell="Q2" sqref="Q2"/>
    </sheetView>
  </sheetViews>
  <sheetFormatPr defaultRowHeight="13.8" x14ac:dyDescent="0.25"/>
  <cols>
    <col min="1" max="1" width="4" style="14" customWidth="1"/>
    <col min="2" max="2" width="22.6640625" style="14" customWidth="1"/>
    <col min="3" max="3" width="8.88671875" style="14"/>
    <col min="4" max="4" width="16.21875" style="14" customWidth="1"/>
    <col min="5" max="5" width="11.5546875" style="14" customWidth="1"/>
    <col min="6" max="6" width="8.88671875" style="14"/>
    <col min="7" max="7" width="9.21875" style="14" customWidth="1"/>
    <col min="8" max="8" width="8.88671875" style="14"/>
    <col min="9" max="9" width="13.6640625" style="14" customWidth="1"/>
    <col min="10" max="12" width="8.88671875" style="14"/>
    <col min="13" max="13" width="10.5546875" style="14" customWidth="1"/>
    <col min="14" max="14" width="8.88671875" style="14"/>
    <col min="15" max="15" width="10.88671875" style="14" customWidth="1"/>
    <col min="16" max="16" width="8.88671875" style="14"/>
    <col min="17" max="17" width="13" style="14" customWidth="1"/>
    <col min="18" max="16384" width="8.88671875" style="14"/>
  </cols>
  <sheetData>
    <row r="1" spans="1:18" ht="15.6" x14ac:dyDescent="0.25">
      <c r="A1" s="7"/>
      <c r="B1" s="5" t="s">
        <v>0</v>
      </c>
      <c r="C1" s="8" t="s">
        <v>14</v>
      </c>
      <c r="D1" s="8" t="s">
        <v>1</v>
      </c>
      <c r="E1" s="8" t="s">
        <v>20</v>
      </c>
      <c r="F1" s="8" t="s">
        <v>19</v>
      </c>
      <c r="G1" s="8" t="s">
        <v>21</v>
      </c>
      <c r="H1" s="8" t="s">
        <v>19</v>
      </c>
      <c r="I1" s="8" t="s">
        <v>63</v>
      </c>
      <c r="J1" s="8" t="s">
        <v>19</v>
      </c>
      <c r="K1" s="8" t="s">
        <v>77</v>
      </c>
      <c r="L1" s="8" t="s">
        <v>19</v>
      </c>
      <c r="M1" s="8" t="s">
        <v>78</v>
      </c>
      <c r="N1" s="8" t="s">
        <v>19</v>
      </c>
      <c r="O1" s="8" t="s">
        <v>22</v>
      </c>
      <c r="P1" s="8" t="s">
        <v>19</v>
      </c>
      <c r="Q1" s="8" t="s">
        <v>24</v>
      </c>
      <c r="R1" s="9" t="s">
        <v>49</v>
      </c>
    </row>
    <row r="2" spans="1:18" ht="15.6" x14ac:dyDescent="0.3">
      <c r="A2" s="10">
        <v>1</v>
      </c>
      <c r="B2" s="15" t="s">
        <v>70</v>
      </c>
      <c r="C2" s="13">
        <v>2014</v>
      </c>
      <c r="D2" s="13" t="s">
        <v>29</v>
      </c>
      <c r="E2" s="13">
        <v>67</v>
      </c>
      <c r="F2" s="11">
        <v>2</v>
      </c>
      <c r="G2" s="13">
        <v>116</v>
      </c>
      <c r="H2" s="11">
        <v>2</v>
      </c>
      <c r="I2" s="13">
        <v>60</v>
      </c>
      <c r="J2" s="11">
        <v>1</v>
      </c>
      <c r="K2" s="13">
        <v>0</v>
      </c>
      <c r="L2" s="11">
        <v>1</v>
      </c>
      <c r="M2" s="13" t="s">
        <v>146</v>
      </c>
      <c r="N2" s="11">
        <v>4</v>
      </c>
      <c r="O2" s="13">
        <v>4.97</v>
      </c>
      <c r="P2" s="11">
        <v>5</v>
      </c>
      <c r="Q2" s="11">
        <f t="shared" ref="Q2:Q13" si="0">(F2+H2+J2+L2+N2+P2)</f>
        <v>15</v>
      </c>
      <c r="R2" s="30">
        <v>1</v>
      </c>
    </row>
    <row r="3" spans="1:18" ht="15.6" x14ac:dyDescent="0.3">
      <c r="A3" s="10">
        <v>2</v>
      </c>
      <c r="B3" s="15" t="s">
        <v>71</v>
      </c>
      <c r="C3" s="13">
        <v>2014</v>
      </c>
      <c r="D3" s="13" t="s">
        <v>76</v>
      </c>
      <c r="E3" s="13">
        <v>60</v>
      </c>
      <c r="F3" s="11">
        <v>3</v>
      </c>
      <c r="G3" s="13">
        <v>72</v>
      </c>
      <c r="H3" s="11">
        <v>6</v>
      </c>
      <c r="I3" s="13">
        <v>47</v>
      </c>
      <c r="J3" s="11">
        <v>5</v>
      </c>
      <c r="K3" s="13">
        <v>5</v>
      </c>
      <c r="L3" s="11">
        <v>5</v>
      </c>
      <c r="M3" s="13" t="s">
        <v>147</v>
      </c>
      <c r="N3" s="11">
        <v>1</v>
      </c>
      <c r="O3" s="13">
        <v>4.5199999999999996</v>
      </c>
      <c r="P3" s="11">
        <v>1</v>
      </c>
      <c r="Q3" s="11">
        <f t="shared" si="0"/>
        <v>21</v>
      </c>
      <c r="R3" s="30">
        <v>2</v>
      </c>
    </row>
    <row r="4" spans="1:18" ht="15.6" x14ac:dyDescent="0.3">
      <c r="A4" s="10">
        <v>3</v>
      </c>
      <c r="B4" s="12" t="s">
        <v>66</v>
      </c>
      <c r="C4" s="13"/>
      <c r="D4" s="13" t="s">
        <v>8</v>
      </c>
      <c r="E4" s="13">
        <v>41</v>
      </c>
      <c r="F4" s="11">
        <v>5</v>
      </c>
      <c r="G4" s="13">
        <v>68</v>
      </c>
      <c r="H4" s="11">
        <v>7</v>
      </c>
      <c r="I4" s="13">
        <v>50</v>
      </c>
      <c r="J4" s="11">
        <v>4</v>
      </c>
      <c r="K4" s="13">
        <v>0</v>
      </c>
      <c r="L4" s="11">
        <v>1</v>
      </c>
      <c r="M4" s="13" t="s">
        <v>142</v>
      </c>
      <c r="N4" s="11">
        <v>3</v>
      </c>
      <c r="O4" s="13">
        <v>4.66</v>
      </c>
      <c r="P4" s="11">
        <v>2</v>
      </c>
      <c r="Q4" s="11">
        <f t="shared" si="0"/>
        <v>22</v>
      </c>
      <c r="R4" s="30">
        <v>3</v>
      </c>
    </row>
    <row r="5" spans="1:18" ht="15.6" x14ac:dyDescent="0.3">
      <c r="A5" s="10">
        <v>4</v>
      </c>
      <c r="B5" s="12" t="s">
        <v>69</v>
      </c>
      <c r="C5" s="13">
        <v>2014</v>
      </c>
      <c r="D5" s="13" t="s">
        <v>29</v>
      </c>
      <c r="E5" s="13">
        <v>87</v>
      </c>
      <c r="F5" s="11">
        <v>1</v>
      </c>
      <c r="G5" s="13">
        <v>152</v>
      </c>
      <c r="H5" s="11">
        <v>1</v>
      </c>
      <c r="I5" s="13">
        <v>43</v>
      </c>
      <c r="J5" s="11">
        <v>7</v>
      </c>
      <c r="K5" s="13">
        <v>1</v>
      </c>
      <c r="L5" s="11">
        <v>2</v>
      </c>
      <c r="M5" s="13" t="s">
        <v>145</v>
      </c>
      <c r="N5" s="11">
        <v>10</v>
      </c>
      <c r="O5" s="13">
        <v>4.9000000000000004</v>
      </c>
      <c r="P5" s="11">
        <v>3</v>
      </c>
      <c r="Q5" s="11">
        <f t="shared" si="0"/>
        <v>24</v>
      </c>
      <c r="R5" s="30">
        <v>4</v>
      </c>
    </row>
    <row r="6" spans="1:18" ht="15.6" x14ac:dyDescent="0.3">
      <c r="A6" s="10">
        <v>5</v>
      </c>
      <c r="B6" s="12" t="s">
        <v>68</v>
      </c>
      <c r="C6" s="13">
        <v>2014</v>
      </c>
      <c r="D6" s="13" t="s">
        <v>29</v>
      </c>
      <c r="E6" s="13">
        <v>67</v>
      </c>
      <c r="F6" s="11">
        <v>2</v>
      </c>
      <c r="G6" s="13">
        <v>91</v>
      </c>
      <c r="H6" s="11">
        <v>4</v>
      </c>
      <c r="I6" s="13">
        <v>46</v>
      </c>
      <c r="J6" s="11">
        <v>6</v>
      </c>
      <c r="K6" s="13">
        <v>3</v>
      </c>
      <c r="L6" s="11">
        <v>4</v>
      </c>
      <c r="M6" s="13" t="s">
        <v>144</v>
      </c>
      <c r="N6" s="11">
        <v>6</v>
      </c>
      <c r="O6" s="13">
        <v>4.9400000000000004</v>
      </c>
      <c r="P6" s="11">
        <v>4</v>
      </c>
      <c r="Q6" s="11">
        <f t="shared" si="0"/>
        <v>26</v>
      </c>
      <c r="R6" s="30">
        <v>5</v>
      </c>
    </row>
    <row r="7" spans="1:18" ht="15.6" x14ac:dyDescent="0.3">
      <c r="A7" s="10">
        <v>6</v>
      </c>
      <c r="B7" s="15" t="s">
        <v>75</v>
      </c>
      <c r="C7" s="13">
        <v>2014</v>
      </c>
      <c r="D7" s="13" t="s">
        <v>29</v>
      </c>
      <c r="E7" s="13">
        <v>51</v>
      </c>
      <c r="F7" s="11">
        <v>4</v>
      </c>
      <c r="G7" s="13">
        <v>80</v>
      </c>
      <c r="H7" s="11">
        <v>5</v>
      </c>
      <c r="I7" s="13">
        <v>52</v>
      </c>
      <c r="J7" s="11">
        <v>3</v>
      </c>
      <c r="K7" s="13">
        <v>12</v>
      </c>
      <c r="L7" s="11">
        <v>8</v>
      </c>
      <c r="M7" s="13" t="s">
        <v>151</v>
      </c>
      <c r="N7" s="11">
        <v>2</v>
      </c>
      <c r="O7" s="13">
        <v>5.08</v>
      </c>
      <c r="P7" s="11">
        <v>6</v>
      </c>
      <c r="Q7" s="11">
        <f t="shared" si="0"/>
        <v>28</v>
      </c>
      <c r="R7" s="30">
        <v>6</v>
      </c>
    </row>
    <row r="8" spans="1:18" ht="15.6" x14ac:dyDescent="0.3">
      <c r="A8" s="10">
        <v>7</v>
      </c>
      <c r="B8" s="12" t="s">
        <v>74</v>
      </c>
      <c r="C8" s="10"/>
      <c r="D8" s="13" t="s">
        <v>3</v>
      </c>
      <c r="E8" s="13">
        <v>60</v>
      </c>
      <c r="F8" s="11">
        <v>3</v>
      </c>
      <c r="G8" s="13">
        <v>101</v>
      </c>
      <c r="H8" s="11">
        <v>3</v>
      </c>
      <c r="I8" s="13">
        <v>58</v>
      </c>
      <c r="J8" s="11">
        <v>2</v>
      </c>
      <c r="K8" s="13">
        <v>14</v>
      </c>
      <c r="L8" s="11">
        <v>10</v>
      </c>
      <c r="M8" s="13" t="s">
        <v>150</v>
      </c>
      <c r="N8" s="11">
        <v>8</v>
      </c>
      <c r="O8" s="13">
        <v>5.38</v>
      </c>
      <c r="P8" s="11">
        <v>8</v>
      </c>
      <c r="Q8" s="11">
        <f t="shared" si="0"/>
        <v>34</v>
      </c>
      <c r="R8" s="30">
        <v>7</v>
      </c>
    </row>
    <row r="9" spans="1:18" ht="15.6" x14ac:dyDescent="0.3">
      <c r="A9" s="10">
        <v>8</v>
      </c>
      <c r="B9" s="12" t="s">
        <v>72</v>
      </c>
      <c r="C9" s="13">
        <v>2014</v>
      </c>
      <c r="D9" s="13" t="s">
        <v>10</v>
      </c>
      <c r="E9" s="13">
        <v>30</v>
      </c>
      <c r="F9" s="11">
        <v>6</v>
      </c>
      <c r="G9" s="13">
        <v>56</v>
      </c>
      <c r="H9" s="11">
        <v>9</v>
      </c>
      <c r="I9" s="13">
        <v>36</v>
      </c>
      <c r="J9" s="11">
        <v>9</v>
      </c>
      <c r="K9" s="13">
        <v>2</v>
      </c>
      <c r="L9" s="11">
        <v>3</v>
      </c>
      <c r="M9" s="13" t="s">
        <v>148</v>
      </c>
      <c r="N9" s="11">
        <v>5</v>
      </c>
      <c r="O9" s="13">
        <v>5.08</v>
      </c>
      <c r="P9" s="11">
        <v>6</v>
      </c>
      <c r="Q9" s="11">
        <f t="shared" si="0"/>
        <v>38</v>
      </c>
      <c r="R9" s="30">
        <v>8</v>
      </c>
    </row>
    <row r="10" spans="1:18" ht="15.6" x14ac:dyDescent="0.3">
      <c r="A10" s="10">
        <v>9</v>
      </c>
      <c r="B10" s="12" t="s">
        <v>67</v>
      </c>
      <c r="C10" s="13"/>
      <c r="D10" s="13" t="s">
        <v>8</v>
      </c>
      <c r="E10" s="13">
        <v>29</v>
      </c>
      <c r="F10" s="11">
        <v>7</v>
      </c>
      <c r="G10" s="13">
        <v>34</v>
      </c>
      <c r="H10" s="11">
        <v>10</v>
      </c>
      <c r="I10" s="13">
        <v>46</v>
      </c>
      <c r="J10" s="11">
        <v>6</v>
      </c>
      <c r="K10" s="13">
        <v>1</v>
      </c>
      <c r="L10" s="11">
        <v>2</v>
      </c>
      <c r="M10" s="13" t="s">
        <v>143</v>
      </c>
      <c r="N10" s="11">
        <v>9</v>
      </c>
      <c r="O10" s="13">
        <v>5.47</v>
      </c>
      <c r="P10" s="11">
        <v>9</v>
      </c>
      <c r="Q10" s="11">
        <f t="shared" si="0"/>
        <v>43</v>
      </c>
      <c r="R10" s="30">
        <v>9</v>
      </c>
    </row>
    <row r="11" spans="1:18" ht="15.6" x14ac:dyDescent="0.3">
      <c r="A11" s="10">
        <v>10</v>
      </c>
      <c r="B11" s="12" t="s">
        <v>73</v>
      </c>
      <c r="C11" s="13"/>
      <c r="D11" s="13" t="s">
        <v>3</v>
      </c>
      <c r="E11" s="13">
        <v>14</v>
      </c>
      <c r="F11" s="11">
        <v>9</v>
      </c>
      <c r="G11" s="13">
        <v>29</v>
      </c>
      <c r="H11" s="11">
        <v>11</v>
      </c>
      <c r="I11" s="13">
        <v>50</v>
      </c>
      <c r="J11" s="11">
        <v>4</v>
      </c>
      <c r="K11" s="13">
        <v>8</v>
      </c>
      <c r="L11" s="11">
        <v>7</v>
      </c>
      <c r="M11" s="13" t="s">
        <v>149</v>
      </c>
      <c r="N11" s="11">
        <v>7</v>
      </c>
      <c r="O11" s="13">
        <v>5.27</v>
      </c>
      <c r="P11" s="11">
        <v>7</v>
      </c>
      <c r="Q11" s="11">
        <f t="shared" si="0"/>
        <v>45</v>
      </c>
      <c r="R11" s="30">
        <v>10</v>
      </c>
    </row>
    <row r="12" spans="1:18" ht="15.6" x14ac:dyDescent="0.3">
      <c r="A12" s="10">
        <v>11</v>
      </c>
      <c r="B12" s="12" t="s">
        <v>64</v>
      </c>
      <c r="C12" s="13"/>
      <c r="D12" s="13" t="s">
        <v>8</v>
      </c>
      <c r="E12" s="13">
        <v>20</v>
      </c>
      <c r="F12" s="11">
        <v>8</v>
      </c>
      <c r="G12" s="13">
        <v>57</v>
      </c>
      <c r="H12" s="11">
        <v>8</v>
      </c>
      <c r="I12" s="13">
        <v>35</v>
      </c>
      <c r="J12" s="11">
        <v>10</v>
      </c>
      <c r="K12" s="13">
        <v>7</v>
      </c>
      <c r="L12" s="11">
        <v>6</v>
      </c>
      <c r="M12" s="13" t="s">
        <v>140</v>
      </c>
      <c r="N12" s="11">
        <v>12</v>
      </c>
      <c r="O12" s="13">
        <v>5.61</v>
      </c>
      <c r="P12" s="11">
        <v>10</v>
      </c>
      <c r="Q12" s="11">
        <f t="shared" si="0"/>
        <v>54</v>
      </c>
      <c r="R12" s="30">
        <v>11</v>
      </c>
    </row>
    <row r="13" spans="1:18" ht="15.6" x14ac:dyDescent="0.3">
      <c r="A13" s="10">
        <v>12</v>
      </c>
      <c r="B13" s="12" t="s">
        <v>65</v>
      </c>
      <c r="C13" s="13"/>
      <c r="D13" s="13" t="s">
        <v>8</v>
      </c>
      <c r="E13" s="13">
        <v>8</v>
      </c>
      <c r="F13" s="11">
        <v>10</v>
      </c>
      <c r="G13" s="13">
        <v>20</v>
      </c>
      <c r="H13" s="11">
        <v>12</v>
      </c>
      <c r="I13" s="13">
        <v>39</v>
      </c>
      <c r="J13" s="11">
        <v>8</v>
      </c>
      <c r="K13" s="13">
        <v>13</v>
      </c>
      <c r="L13" s="11">
        <v>9</v>
      </c>
      <c r="M13" s="13" t="s">
        <v>141</v>
      </c>
      <c r="N13" s="11">
        <v>11</v>
      </c>
      <c r="O13" s="13">
        <v>5.62</v>
      </c>
      <c r="P13" s="11">
        <v>11</v>
      </c>
      <c r="Q13" s="11">
        <f t="shared" si="0"/>
        <v>61</v>
      </c>
      <c r="R13" s="30">
        <v>12</v>
      </c>
    </row>
    <row r="14" spans="1:18" ht="15.6" x14ac:dyDescent="0.3">
      <c r="B14" s="22"/>
      <c r="C14" s="29"/>
      <c r="D14" s="29"/>
    </row>
    <row r="15" spans="1:18" ht="15.6" x14ac:dyDescent="0.3">
      <c r="B15" s="22"/>
      <c r="D15" s="29"/>
    </row>
    <row r="16" spans="1:18" ht="15.6" x14ac:dyDescent="0.3">
      <c r="B16" s="24"/>
      <c r="C16" s="29"/>
      <c r="D16" s="29"/>
    </row>
  </sheetData>
  <sortState xmlns:xlrd2="http://schemas.microsoft.com/office/spreadsheetml/2017/richdata2" ref="B2:R13">
    <sortCondition ref="Q2:Q1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4BB5-C185-406E-8823-5F8537F55D74}">
  <dimension ref="A1:R4"/>
  <sheetViews>
    <sheetView workbookViewId="0">
      <selection activeCell="Q2" sqref="Q2"/>
    </sheetView>
  </sheetViews>
  <sheetFormatPr defaultRowHeight="13.8" x14ac:dyDescent="0.25"/>
  <cols>
    <col min="1" max="1" width="3.21875" style="14" customWidth="1"/>
    <col min="2" max="2" width="18.88671875" style="14" customWidth="1"/>
    <col min="3" max="3" width="8.88671875" style="14"/>
    <col min="4" max="4" width="12.109375" style="14" customWidth="1"/>
    <col min="5" max="5" width="11.109375" style="14" customWidth="1"/>
    <col min="6" max="8" width="8.88671875" style="14"/>
    <col min="9" max="9" width="13.109375" style="14" customWidth="1"/>
    <col min="10" max="12" width="8.88671875" style="14"/>
    <col min="13" max="13" width="11.5546875" style="14" customWidth="1"/>
    <col min="14" max="14" width="8.88671875" style="14"/>
    <col min="15" max="15" width="10.21875" style="14" customWidth="1"/>
    <col min="16" max="16" width="8.88671875" style="14"/>
    <col min="17" max="17" width="13.33203125" style="14" customWidth="1"/>
    <col min="18" max="16384" width="8.88671875" style="14"/>
  </cols>
  <sheetData>
    <row r="1" spans="1:18" ht="15.6" x14ac:dyDescent="0.25">
      <c r="A1" s="7"/>
      <c r="B1" s="5" t="s">
        <v>0</v>
      </c>
      <c r="C1" s="8" t="s">
        <v>14</v>
      </c>
      <c r="D1" s="8" t="s">
        <v>1</v>
      </c>
      <c r="E1" s="8" t="s">
        <v>20</v>
      </c>
      <c r="F1" s="8" t="s">
        <v>19</v>
      </c>
      <c r="G1" s="8" t="s">
        <v>21</v>
      </c>
      <c r="H1" s="8" t="s">
        <v>19</v>
      </c>
      <c r="I1" s="8" t="s">
        <v>63</v>
      </c>
      <c r="J1" s="8" t="s">
        <v>19</v>
      </c>
      <c r="K1" s="8" t="s">
        <v>77</v>
      </c>
      <c r="L1" s="8" t="s">
        <v>19</v>
      </c>
      <c r="M1" s="8" t="s">
        <v>82</v>
      </c>
      <c r="N1" s="8" t="s">
        <v>19</v>
      </c>
      <c r="O1" s="8" t="s">
        <v>22</v>
      </c>
      <c r="P1" s="8" t="s">
        <v>19</v>
      </c>
      <c r="Q1" s="8" t="s">
        <v>24</v>
      </c>
      <c r="R1" s="9" t="s">
        <v>49</v>
      </c>
    </row>
    <row r="2" spans="1:18" ht="15.6" x14ac:dyDescent="0.3">
      <c r="A2" s="10">
        <v>1</v>
      </c>
      <c r="B2" s="12" t="s">
        <v>80</v>
      </c>
      <c r="C2" s="13"/>
      <c r="D2" s="13" t="s">
        <v>3</v>
      </c>
      <c r="E2" s="13">
        <v>70</v>
      </c>
      <c r="F2" s="11">
        <v>1</v>
      </c>
      <c r="G2" s="13">
        <v>159</v>
      </c>
      <c r="H2" s="11">
        <v>1</v>
      </c>
      <c r="I2" s="13">
        <v>46</v>
      </c>
      <c r="J2" s="11">
        <v>1</v>
      </c>
      <c r="K2" s="13">
        <v>18</v>
      </c>
      <c r="L2" s="11">
        <v>3</v>
      </c>
      <c r="M2" s="13" t="s">
        <v>121</v>
      </c>
      <c r="N2" s="11">
        <v>1</v>
      </c>
      <c r="O2" s="13">
        <v>5.17</v>
      </c>
      <c r="P2" s="11">
        <v>2</v>
      </c>
      <c r="Q2" s="11">
        <f>(F2+H2+J2+L2+N2+P2)</f>
        <v>9</v>
      </c>
      <c r="R2" s="30">
        <v>1</v>
      </c>
    </row>
    <row r="3" spans="1:18" ht="15.6" x14ac:dyDescent="0.3">
      <c r="A3" s="10">
        <v>2</v>
      </c>
      <c r="B3" s="12" t="s">
        <v>79</v>
      </c>
      <c r="C3" s="13"/>
      <c r="D3" s="13" t="s">
        <v>3</v>
      </c>
      <c r="E3" s="13">
        <v>57</v>
      </c>
      <c r="F3" s="11">
        <v>2</v>
      </c>
      <c r="G3" s="13">
        <v>123</v>
      </c>
      <c r="H3" s="11">
        <v>2</v>
      </c>
      <c r="I3" s="13">
        <v>44</v>
      </c>
      <c r="J3" s="11">
        <v>2</v>
      </c>
      <c r="K3" s="13">
        <v>1</v>
      </c>
      <c r="L3" s="11">
        <v>1</v>
      </c>
      <c r="M3" s="13" t="s">
        <v>120</v>
      </c>
      <c r="N3" s="11">
        <v>2</v>
      </c>
      <c r="O3" s="13">
        <v>5.15</v>
      </c>
      <c r="P3" s="11">
        <v>1</v>
      </c>
      <c r="Q3" s="11">
        <f>(F3+H3+J3+L3+N3+P3)</f>
        <v>10</v>
      </c>
      <c r="R3" s="30">
        <v>2</v>
      </c>
    </row>
    <row r="4" spans="1:18" ht="15.6" x14ac:dyDescent="0.3">
      <c r="A4" s="10">
        <v>3</v>
      </c>
      <c r="B4" s="12" t="s">
        <v>81</v>
      </c>
      <c r="C4" s="13"/>
      <c r="D4" s="13" t="s">
        <v>8</v>
      </c>
      <c r="E4" s="13">
        <v>35</v>
      </c>
      <c r="F4" s="11">
        <v>3</v>
      </c>
      <c r="G4" s="13">
        <v>100</v>
      </c>
      <c r="H4" s="11">
        <v>3</v>
      </c>
      <c r="I4" s="13">
        <v>44</v>
      </c>
      <c r="J4" s="11">
        <v>2</v>
      </c>
      <c r="K4" s="13">
        <v>12</v>
      </c>
      <c r="L4" s="11">
        <v>2</v>
      </c>
      <c r="M4" s="13" t="s">
        <v>122</v>
      </c>
      <c r="N4" s="11">
        <v>3</v>
      </c>
      <c r="O4" s="13">
        <v>5.45</v>
      </c>
      <c r="P4" s="11">
        <v>3</v>
      </c>
      <c r="Q4" s="11">
        <f>(F4+H4+J4+L4+N4+P4)</f>
        <v>16</v>
      </c>
      <c r="R4" s="30">
        <v>3</v>
      </c>
    </row>
  </sheetData>
  <sortState xmlns:xlrd2="http://schemas.microsoft.com/office/spreadsheetml/2017/richdata2" ref="B2:R4">
    <sortCondition ref="Q2:Q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9E84-A27D-4707-A634-6D60C04988C1}">
  <dimension ref="A1:AC8"/>
  <sheetViews>
    <sheetView topLeftCell="G1" zoomScale="109" workbookViewId="0">
      <selection activeCell="AB4" sqref="AB4"/>
    </sheetView>
  </sheetViews>
  <sheetFormatPr defaultRowHeight="13.8" x14ac:dyDescent="0.25"/>
  <cols>
    <col min="1" max="1" width="3.21875" style="14" customWidth="1"/>
    <col min="2" max="2" width="18" style="14" customWidth="1"/>
    <col min="3" max="3" width="11" style="14" customWidth="1"/>
    <col min="4" max="9" width="8.88671875" style="14"/>
    <col min="10" max="10" width="19.88671875" style="14" customWidth="1"/>
    <col min="11" max="15" width="8.88671875" style="14"/>
    <col min="16" max="16" width="18.77734375" style="14" customWidth="1"/>
    <col min="17" max="17" width="8.88671875" style="14"/>
    <col min="18" max="18" width="12.88671875" style="14" customWidth="1"/>
    <col min="19" max="19" width="8.88671875" style="14"/>
    <col min="20" max="20" width="22.88671875" style="14" customWidth="1"/>
    <col min="21" max="21" width="8.88671875" style="14"/>
    <col min="22" max="22" width="23" style="14" customWidth="1"/>
    <col min="23" max="23" width="8.88671875" style="14"/>
    <col min="24" max="24" width="11.21875" style="14" customWidth="1"/>
    <col min="25" max="25" width="8.88671875" style="14"/>
    <col min="26" max="26" width="12.109375" style="14" customWidth="1"/>
    <col min="27" max="27" width="8.88671875" style="14"/>
    <col min="28" max="28" width="13.109375" style="14" customWidth="1"/>
    <col min="29" max="16384" width="8.88671875" style="14"/>
  </cols>
  <sheetData>
    <row r="1" spans="1:29" ht="15.6" x14ac:dyDescent="0.3">
      <c r="A1" s="13"/>
      <c r="B1" s="3" t="s">
        <v>0</v>
      </c>
      <c r="C1" s="8" t="s">
        <v>14</v>
      </c>
      <c r="D1" s="16" t="s">
        <v>1</v>
      </c>
      <c r="E1" s="18" t="s">
        <v>15</v>
      </c>
      <c r="F1" s="35" t="s">
        <v>16</v>
      </c>
      <c r="G1" s="35"/>
      <c r="H1" s="35"/>
      <c r="I1" s="18" t="s">
        <v>17</v>
      </c>
      <c r="J1" s="18" t="s">
        <v>25</v>
      </c>
      <c r="K1" s="18" t="s">
        <v>19</v>
      </c>
      <c r="L1" s="35" t="s">
        <v>18</v>
      </c>
      <c r="M1" s="35"/>
      <c r="N1" s="35"/>
      <c r="O1" s="18" t="s">
        <v>17</v>
      </c>
      <c r="P1" s="18" t="s">
        <v>25</v>
      </c>
      <c r="Q1" s="18" t="s">
        <v>19</v>
      </c>
      <c r="R1" s="18" t="s">
        <v>30</v>
      </c>
      <c r="S1" s="18" t="s">
        <v>19</v>
      </c>
      <c r="T1" s="18" t="s">
        <v>31</v>
      </c>
      <c r="U1" s="18" t="s">
        <v>19</v>
      </c>
      <c r="V1" s="18" t="s">
        <v>27</v>
      </c>
      <c r="W1" s="18" t="s">
        <v>19</v>
      </c>
      <c r="X1" s="18" t="s">
        <v>22</v>
      </c>
      <c r="Y1" s="18" t="s">
        <v>19</v>
      </c>
      <c r="Z1" s="18" t="s">
        <v>32</v>
      </c>
      <c r="AA1" s="18" t="s">
        <v>19</v>
      </c>
      <c r="AB1" s="18" t="s">
        <v>24</v>
      </c>
      <c r="AC1" s="19" t="s">
        <v>17</v>
      </c>
    </row>
    <row r="2" spans="1:29" ht="15.6" x14ac:dyDescent="0.3">
      <c r="A2" s="10">
        <v>1</v>
      </c>
      <c r="B2" s="12" t="s">
        <v>28</v>
      </c>
      <c r="C2" s="20">
        <v>2004</v>
      </c>
      <c r="D2" s="21" t="s">
        <v>29</v>
      </c>
      <c r="E2" s="13">
        <v>65</v>
      </c>
      <c r="F2" s="13">
        <v>90</v>
      </c>
      <c r="G2" s="13">
        <v>95</v>
      </c>
      <c r="H2" s="13" t="s">
        <v>110</v>
      </c>
      <c r="I2" s="11">
        <v>95</v>
      </c>
      <c r="J2" s="11">
        <f>I2-E2</f>
        <v>30</v>
      </c>
      <c r="K2" s="11">
        <v>1</v>
      </c>
      <c r="L2" s="13">
        <v>75</v>
      </c>
      <c r="M2" s="13" t="s">
        <v>110</v>
      </c>
      <c r="N2" s="13" t="s">
        <v>110</v>
      </c>
      <c r="O2" s="11">
        <v>75</v>
      </c>
      <c r="P2" s="11">
        <f>O2-E2</f>
        <v>10</v>
      </c>
      <c r="Q2" s="11">
        <v>1</v>
      </c>
      <c r="R2" s="31">
        <v>62</v>
      </c>
      <c r="S2" s="11">
        <v>1</v>
      </c>
      <c r="T2" s="31">
        <v>25</v>
      </c>
      <c r="U2" s="11">
        <v>1</v>
      </c>
      <c r="V2" s="31">
        <v>38</v>
      </c>
      <c r="W2" s="11">
        <v>1</v>
      </c>
      <c r="X2" s="31">
        <v>4.1399999999999997</v>
      </c>
      <c r="Y2" s="11">
        <v>1</v>
      </c>
      <c r="Z2" s="31" t="s">
        <v>184</v>
      </c>
      <c r="AA2" s="11">
        <v>2</v>
      </c>
      <c r="AB2" s="13">
        <f>(K2+Q2+S2+U2+W2+Y2+AA2)</f>
        <v>8</v>
      </c>
      <c r="AC2" s="30">
        <v>1</v>
      </c>
    </row>
    <row r="3" spans="1:29" ht="15.6" x14ac:dyDescent="0.3">
      <c r="A3" s="10">
        <v>2</v>
      </c>
      <c r="B3" s="12" t="s">
        <v>111</v>
      </c>
      <c r="C3" s="26">
        <v>2006</v>
      </c>
      <c r="D3" s="10" t="s">
        <v>10</v>
      </c>
      <c r="E3" s="13">
        <v>63.3</v>
      </c>
      <c r="F3" s="13">
        <v>60</v>
      </c>
      <c r="G3" s="13" t="s">
        <v>110</v>
      </c>
      <c r="H3" s="13" t="s">
        <v>110</v>
      </c>
      <c r="I3" s="11">
        <v>60</v>
      </c>
      <c r="J3" s="11">
        <f>I3-E3</f>
        <v>-3.2999999999999972</v>
      </c>
      <c r="K3" s="11">
        <v>2</v>
      </c>
      <c r="L3" s="13" t="s">
        <v>110</v>
      </c>
      <c r="M3" s="13" t="s">
        <v>110</v>
      </c>
      <c r="N3" s="13">
        <v>63</v>
      </c>
      <c r="O3" s="11">
        <v>63</v>
      </c>
      <c r="P3" s="11">
        <f>O3-E3</f>
        <v>-0.29999999999999716</v>
      </c>
      <c r="Q3" s="11">
        <v>2</v>
      </c>
      <c r="R3" s="13">
        <v>48</v>
      </c>
      <c r="S3" s="11">
        <v>2</v>
      </c>
      <c r="T3" s="13">
        <v>23</v>
      </c>
      <c r="U3" s="11">
        <v>2</v>
      </c>
      <c r="V3" s="13">
        <v>27</v>
      </c>
      <c r="W3" s="11">
        <v>2</v>
      </c>
      <c r="X3" s="13">
        <v>4.42</v>
      </c>
      <c r="Y3" s="11">
        <v>2</v>
      </c>
      <c r="Z3" s="13" t="s">
        <v>185</v>
      </c>
      <c r="AA3" s="11">
        <v>1</v>
      </c>
      <c r="AB3" s="13">
        <f>(K3+Q3+S3+U3+W3+Y3+AA3)</f>
        <v>13</v>
      </c>
      <c r="AC3" s="30">
        <v>2</v>
      </c>
    </row>
    <row r="4" spans="1:29" ht="15.6" x14ac:dyDescent="0.3">
      <c r="B4" s="22"/>
      <c r="C4" s="23"/>
    </row>
    <row r="5" spans="1:29" ht="15.6" x14ac:dyDescent="0.3">
      <c r="B5" s="22"/>
      <c r="C5" s="23"/>
    </row>
    <row r="6" spans="1:29" ht="15.6" x14ac:dyDescent="0.3">
      <c r="B6" s="24"/>
      <c r="C6" s="23"/>
    </row>
    <row r="7" spans="1:29" ht="15.6" x14ac:dyDescent="0.3">
      <c r="B7" s="22"/>
      <c r="C7" s="23"/>
    </row>
    <row r="8" spans="1:29" ht="15.6" x14ac:dyDescent="0.3">
      <c r="B8" s="22"/>
      <c r="C8" s="23"/>
    </row>
  </sheetData>
  <mergeCells count="2">
    <mergeCell ref="F1:H1"/>
    <mergeCell ref="L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73C9-C5DF-43C8-B7CE-80D9B5EDA62C}">
  <dimension ref="A1:AC3"/>
  <sheetViews>
    <sheetView topLeftCell="J1" zoomScale="86" workbookViewId="0">
      <selection activeCell="Z27" sqref="Z27"/>
    </sheetView>
  </sheetViews>
  <sheetFormatPr defaultRowHeight="13.8" x14ac:dyDescent="0.25"/>
  <cols>
    <col min="1" max="1" width="3.109375" style="14" customWidth="1"/>
    <col min="2" max="2" width="14.77734375" style="14" customWidth="1"/>
    <col min="3" max="3" width="8.88671875" style="14"/>
    <col min="4" max="4" width="11.5546875" style="14" customWidth="1"/>
    <col min="5" max="9" width="8.88671875" style="14"/>
    <col min="10" max="10" width="19.21875" style="14" customWidth="1"/>
    <col min="11" max="15" width="8.88671875" style="14"/>
    <col min="16" max="16" width="18.44140625" style="14" customWidth="1"/>
    <col min="17" max="17" width="8.88671875" style="14"/>
    <col min="18" max="18" width="12.5546875" style="14" customWidth="1"/>
    <col min="19" max="19" width="8.88671875" style="14"/>
    <col min="20" max="20" width="21.6640625" style="14" customWidth="1"/>
    <col min="21" max="21" width="8.88671875" style="14"/>
    <col min="22" max="22" width="21.33203125" style="14" customWidth="1"/>
    <col min="23" max="23" width="8.88671875" style="14"/>
    <col min="24" max="24" width="10.33203125" style="14" customWidth="1"/>
    <col min="25" max="25" width="8.88671875" style="14"/>
    <col min="26" max="26" width="10.6640625" style="14" customWidth="1"/>
    <col min="27" max="27" width="8.88671875" style="14"/>
    <col min="28" max="28" width="14.33203125" style="14" customWidth="1"/>
    <col min="29" max="16384" width="8.88671875" style="14"/>
  </cols>
  <sheetData>
    <row r="1" spans="1:29" ht="15.6" x14ac:dyDescent="0.3">
      <c r="A1" s="7"/>
      <c r="B1" s="3" t="s">
        <v>0</v>
      </c>
      <c r="C1" s="8" t="s">
        <v>14</v>
      </c>
      <c r="D1" s="16" t="s">
        <v>1</v>
      </c>
      <c r="E1" s="18" t="s">
        <v>15</v>
      </c>
      <c r="F1" s="35" t="s">
        <v>16</v>
      </c>
      <c r="G1" s="35"/>
      <c r="H1" s="35"/>
      <c r="I1" s="18" t="s">
        <v>17</v>
      </c>
      <c r="J1" s="18" t="s">
        <v>25</v>
      </c>
      <c r="K1" s="18" t="s">
        <v>19</v>
      </c>
      <c r="L1" s="35" t="s">
        <v>18</v>
      </c>
      <c r="M1" s="35"/>
      <c r="N1" s="35"/>
      <c r="O1" s="18" t="s">
        <v>17</v>
      </c>
      <c r="P1" s="18" t="s">
        <v>25</v>
      </c>
      <c r="Q1" s="18" t="s">
        <v>19</v>
      </c>
      <c r="R1" s="18" t="s">
        <v>30</v>
      </c>
      <c r="S1" s="18" t="s">
        <v>19</v>
      </c>
      <c r="T1" s="18" t="s">
        <v>31</v>
      </c>
      <c r="U1" s="18" t="s">
        <v>19</v>
      </c>
      <c r="V1" s="18" t="s">
        <v>27</v>
      </c>
      <c r="W1" s="18" t="s">
        <v>19</v>
      </c>
      <c r="X1" s="18" t="s">
        <v>22</v>
      </c>
      <c r="Y1" s="18" t="s">
        <v>19</v>
      </c>
      <c r="Z1" s="18" t="s">
        <v>32</v>
      </c>
      <c r="AA1" s="18" t="s">
        <v>19</v>
      </c>
      <c r="AB1" s="18" t="s">
        <v>24</v>
      </c>
      <c r="AC1" s="19" t="s">
        <v>17</v>
      </c>
    </row>
    <row r="2" spans="1:29" x14ac:dyDescent="0.25">
      <c r="A2" s="10">
        <v>1</v>
      </c>
      <c r="B2" s="10" t="s">
        <v>112</v>
      </c>
      <c r="C2" s="10">
        <v>2009</v>
      </c>
      <c r="D2" s="10" t="s">
        <v>3</v>
      </c>
      <c r="E2" s="13">
        <v>68.7</v>
      </c>
      <c r="F2" s="13">
        <v>55</v>
      </c>
      <c r="G2" s="13" t="s">
        <v>110</v>
      </c>
      <c r="H2" s="13">
        <v>57.5</v>
      </c>
      <c r="I2" s="11">
        <v>57.5</v>
      </c>
      <c r="J2" s="11">
        <f>I2-E2</f>
        <v>-11.200000000000003</v>
      </c>
      <c r="K2" s="11">
        <v>2</v>
      </c>
      <c r="L2" s="13">
        <v>65</v>
      </c>
      <c r="M2" s="13">
        <v>68</v>
      </c>
      <c r="N2" s="13" t="s">
        <v>110</v>
      </c>
      <c r="O2" s="11">
        <v>68</v>
      </c>
      <c r="P2" s="11">
        <f>O2-E2</f>
        <v>-0.70000000000000284</v>
      </c>
      <c r="Q2" s="11">
        <v>1</v>
      </c>
      <c r="R2" s="13">
        <v>45</v>
      </c>
      <c r="S2" s="11">
        <v>1</v>
      </c>
      <c r="T2" s="13">
        <v>20</v>
      </c>
      <c r="U2" s="11">
        <v>2</v>
      </c>
      <c r="V2" s="13">
        <v>10</v>
      </c>
      <c r="W2" s="11">
        <v>2</v>
      </c>
      <c r="X2" s="13">
        <v>4.46</v>
      </c>
      <c r="Y2" s="11">
        <v>1</v>
      </c>
      <c r="Z2" s="13" t="s">
        <v>187</v>
      </c>
      <c r="AA2" s="11">
        <v>1</v>
      </c>
      <c r="AB2" s="11">
        <f>(K2+Q2+S2+U2+W2+Y2+AA2)</f>
        <v>10</v>
      </c>
      <c r="AC2" s="30">
        <v>1</v>
      </c>
    </row>
    <row r="3" spans="1:29" ht="15.6" x14ac:dyDescent="0.3">
      <c r="A3" s="10">
        <v>2</v>
      </c>
      <c r="B3" s="12" t="s">
        <v>83</v>
      </c>
      <c r="C3" s="10">
        <v>2009</v>
      </c>
      <c r="D3" s="10" t="s">
        <v>29</v>
      </c>
      <c r="E3" s="13">
        <v>63</v>
      </c>
      <c r="F3" s="13">
        <v>55</v>
      </c>
      <c r="G3" s="13" t="s">
        <v>110</v>
      </c>
      <c r="H3" s="13" t="s">
        <v>110</v>
      </c>
      <c r="I3" s="11">
        <v>55</v>
      </c>
      <c r="J3" s="11">
        <f>I3-E3</f>
        <v>-8</v>
      </c>
      <c r="K3" s="11">
        <v>1</v>
      </c>
      <c r="L3" s="13">
        <v>55</v>
      </c>
      <c r="M3" s="13" t="s">
        <v>110</v>
      </c>
      <c r="N3" s="13">
        <v>58</v>
      </c>
      <c r="O3" s="11">
        <v>58</v>
      </c>
      <c r="P3" s="11">
        <f>O3-E3</f>
        <v>-5</v>
      </c>
      <c r="Q3" s="11">
        <v>2</v>
      </c>
      <c r="R3" s="13">
        <v>35</v>
      </c>
      <c r="S3" s="11">
        <v>2</v>
      </c>
      <c r="T3" s="13">
        <v>22</v>
      </c>
      <c r="U3" s="11">
        <v>1</v>
      </c>
      <c r="V3" s="13">
        <v>12</v>
      </c>
      <c r="W3" s="11">
        <v>1</v>
      </c>
      <c r="X3" s="13">
        <v>4.6399999999999997</v>
      </c>
      <c r="Y3" s="11">
        <v>2</v>
      </c>
      <c r="Z3" s="13" t="s">
        <v>186</v>
      </c>
      <c r="AA3" s="11">
        <v>2</v>
      </c>
      <c r="AB3" s="11">
        <f>(K3+Q3+S3+U3+W3+Y3+AA3)</f>
        <v>11</v>
      </c>
      <c r="AC3" s="30">
        <v>2</v>
      </c>
    </row>
  </sheetData>
  <mergeCells count="2">
    <mergeCell ref="F1:H1"/>
    <mergeCell ref="L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DAA-E48F-44E3-B2CA-989B6C1C569F}">
  <dimension ref="A1:P11"/>
  <sheetViews>
    <sheetView zoomScale="113" workbookViewId="0">
      <selection activeCell="O2" sqref="O2"/>
    </sheetView>
  </sheetViews>
  <sheetFormatPr defaultRowHeight="13.8" x14ac:dyDescent="0.25"/>
  <cols>
    <col min="1" max="1" width="3.109375" style="14" customWidth="1"/>
    <col min="2" max="2" width="21.6640625" style="14" customWidth="1"/>
    <col min="3" max="3" width="8.77734375" style="14" customWidth="1"/>
    <col min="4" max="4" width="11.88671875" style="14" customWidth="1"/>
    <col min="5" max="5" width="10.88671875" style="14" customWidth="1"/>
    <col min="6" max="8" width="8.88671875" style="14"/>
    <col min="9" max="9" width="13.109375" style="14" customWidth="1"/>
    <col min="10" max="10" width="8.88671875" style="14"/>
    <col min="11" max="11" width="10.77734375" style="14" customWidth="1"/>
    <col min="12" max="12" width="8.88671875" style="14"/>
    <col min="13" max="13" width="11.33203125" style="14" customWidth="1"/>
    <col min="14" max="14" width="8.88671875" style="14"/>
    <col min="15" max="15" width="12.77734375" style="14" customWidth="1"/>
    <col min="16" max="16384" width="8.88671875" style="14"/>
  </cols>
  <sheetData>
    <row r="1" spans="1:16" ht="15.6" x14ac:dyDescent="0.3">
      <c r="A1" s="7"/>
      <c r="B1" s="3" t="s">
        <v>0</v>
      </c>
      <c r="C1" s="8" t="s">
        <v>14</v>
      </c>
      <c r="D1" s="16" t="s">
        <v>1</v>
      </c>
      <c r="E1" s="17" t="s">
        <v>20</v>
      </c>
      <c r="F1" s="17" t="s">
        <v>19</v>
      </c>
      <c r="G1" s="17" t="s">
        <v>21</v>
      </c>
      <c r="H1" s="17" t="s">
        <v>19</v>
      </c>
      <c r="I1" s="18" t="s">
        <v>63</v>
      </c>
      <c r="J1" s="17" t="s">
        <v>19</v>
      </c>
      <c r="K1" s="17" t="s">
        <v>22</v>
      </c>
      <c r="L1" s="17" t="s">
        <v>19</v>
      </c>
      <c r="M1" s="18" t="s">
        <v>32</v>
      </c>
      <c r="N1" s="18" t="s">
        <v>19</v>
      </c>
      <c r="O1" s="18" t="s">
        <v>24</v>
      </c>
      <c r="P1" s="19" t="s">
        <v>49</v>
      </c>
    </row>
    <row r="2" spans="1:16" ht="15.6" x14ac:dyDescent="0.3">
      <c r="A2" s="10">
        <v>1</v>
      </c>
      <c r="B2" s="12" t="s">
        <v>84</v>
      </c>
      <c r="C2" s="13">
        <v>2010</v>
      </c>
      <c r="D2" s="13" t="s">
        <v>8</v>
      </c>
      <c r="E2" s="13">
        <v>73</v>
      </c>
      <c r="F2" s="11">
        <v>2</v>
      </c>
      <c r="G2" s="13">
        <v>134</v>
      </c>
      <c r="H2" s="11">
        <v>1</v>
      </c>
      <c r="I2" s="13">
        <v>54</v>
      </c>
      <c r="J2" s="11">
        <v>3</v>
      </c>
      <c r="K2" s="13">
        <v>4.04</v>
      </c>
      <c r="L2" s="11">
        <v>1</v>
      </c>
      <c r="M2" s="13" t="s">
        <v>173</v>
      </c>
      <c r="N2" s="11">
        <v>1</v>
      </c>
      <c r="O2" s="11">
        <f t="shared" ref="O2:O10" si="0">(F2+H2+J2+L2+N2)</f>
        <v>8</v>
      </c>
      <c r="P2" s="30">
        <v>1</v>
      </c>
    </row>
    <row r="3" spans="1:16" ht="15.6" x14ac:dyDescent="0.3">
      <c r="A3" s="10">
        <v>2</v>
      </c>
      <c r="B3" s="15" t="s">
        <v>91</v>
      </c>
      <c r="C3" s="13">
        <v>2010</v>
      </c>
      <c r="D3" s="13" t="s">
        <v>10</v>
      </c>
      <c r="E3" s="13">
        <v>80</v>
      </c>
      <c r="F3" s="11">
        <v>1</v>
      </c>
      <c r="G3" s="13">
        <v>103</v>
      </c>
      <c r="H3" s="11">
        <v>3</v>
      </c>
      <c r="I3" s="13">
        <v>55</v>
      </c>
      <c r="J3" s="11">
        <v>2</v>
      </c>
      <c r="K3" s="13">
        <v>4.5</v>
      </c>
      <c r="L3" s="11">
        <v>5</v>
      </c>
      <c r="M3" s="13" t="s">
        <v>180</v>
      </c>
      <c r="N3" s="11">
        <v>5</v>
      </c>
      <c r="O3" s="11">
        <f t="shared" si="0"/>
        <v>16</v>
      </c>
      <c r="P3" s="30">
        <v>2</v>
      </c>
    </row>
    <row r="4" spans="1:16" ht="15.6" x14ac:dyDescent="0.3">
      <c r="A4" s="10">
        <v>3</v>
      </c>
      <c r="B4" s="12" t="s">
        <v>87</v>
      </c>
      <c r="C4" s="13"/>
      <c r="D4" s="13" t="s">
        <v>6</v>
      </c>
      <c r="E4" s="13">
        <v>65</v>
      </c>
      <c r="F4" s="11">
        <v>3</v>
      </c>
      <c r="G4" s="13">
        <v>91</v>
      </c>
      <c r="H4" s="11">
        <v>5</v>
      </c>
      <c r="I4" s="13">
        <v>44</v>
      </c>
      <c r="J4" s="11">
        <v>5</v>
      </c>
      <c r="K4" s="13">
        <v>4.3</v>
      </c>
      <c r="L4" s="11">
        <v>3</v>
      </c>
      <c r="M4" s="13" t="s">
        <v>176</v>
      </c>
      <c r="N4" s="11">
        <v>2</v>
      </c>
      <c r="O4" s="11">
        <f t="shared" si="0"/>
        <v>18</v>
      </c>
      <c r="P4" s="30">
        <v>3</v>
      </c>
    </row>
    <row r="5" spans="1:16" ht="15.6" x14ac:dyDescent="0.3">
      <c r="A5" s="10">
        <v>4</v>
      </c>
      <c r="B5" s="12" t="s">
        <v>88</v>
      </c>
      <c r="C5" s="13"/>
      <c r="D5" s="13" t="s">
        <v>3</v>
      </c>
      <c r="E5" s="13">
        <v>80</v>
      </c>
      <c r="F5" s="11">
        <v>1</v>
      </c>
      <c r="G5" s="13">
        <v>131</v>
      </c>
      <c r="H5" s="11">
        <v>2</v>
      </c>
      <c r="I5" s="13">
        <v>45</v>
      </c>
      <c r="J5" s="11">
        <v>4</v>
      </c>
      <c r="K5" s="13">
        <v>4.49</v>
      </c>
      <c r="L5" s="11">
        <v>4</v>
      </c>
      <c r="M5" s="13" t="s">
        <v>177</v>
      </c>
      <c r="N5" s="11">
        <v>8</v>
      </c>
      <c r="O5" s="11">
        <f t="shared" si="0"/>
        <v>19</v>
      </c>
      <c r="P5" s="30">
        <v>4</v>
      </c>
    </row>
    <row r="6" spans="1:16" ht="15.6" x14ac:dyDescent="0.3">
      <c r="A6" s="10">
        <v>5</v>
      </c>
      <c r="B6" s="22" t="s">
        <v>90</v>
      </c>
      <c r="C6" s="13"/>
      <c r="D6" s="13" t="s">
        <v>3</v>
      </c>
      <c r="E6" s="13">
        <v>40</v>
      </c>
      <c r="F6" s="11">
        <v>6</v>
      </c>
      <c r="G6" s="13">
        <v>91</v>
      </c>
      <c r="H6" s="11">
        <v>5</v>
      </c>
      <c r="I6" s="13">
        <v>43</v>
      </c>
      <c r="J6" s="11">
        <v>6</v>
      </c>
      <c r="K6" s="13">
        <v>4.1900000000000004</v>
      </c>
      <c r="L6" s="11">
        <v>2</v>
      </c>
      <c r="M6" s="13" t="s">
        <v>179</v>
      </c>
      <c r="N6" s="11">
        <v>4</v>
      </c>
      <c r="O6" s="11">
        <f t="shared" si="0"/>
        <v>23</v>
      </c>
      <c r="P6" s="30">
        <v>5</v>
      </c>
    </row>
    <row r="7" spans="1:16" ht="15.6" x14ac:dyDescent="0.3">
      <c r="A7" s="10">
        <v>6</v>
      </c>
      <c r="B7" s="15" t="s">
        <v>85</v>
      </c>
      <c r="C7" s="13">
        <v>2011</v>
      </c>
      <c r="D7" s="13" t="s">
        <v>29</v>
      </c>
      <c r="E7" s="13">
        <v>54</v>
      </c>
      <c r="F7" s="11">
        <v>4</v>
      </c>
      <c r="G7" s="13">
        <v>68</v>
      </c>
      <c r="H7" s="11">
        <v>6</v>
      </c>
      <c r="I7" s="13">
        <v>60</v>
      </c>
      <c r="J7" s="11">
        <v>1</v>
      </c>
      <c r="K7" s="13">
        <v>5.24</v>
      </c>
      <c r="L7" s="11">
        <v>8</v>
      </c>
      <c r="M7" s="13" t="s">
        <v>174</v>
      </c>
      <c r="N7" s="11">
        <v>7</v>
      </c>
      <c r="O7" s="11">
        <f t="shared" si="0"/>
        <v>26</v>
      </c>
      <c r="P7" s="30">
        <v>6</v>
      </c>
    </row>
    <row r="8" spans="1:16" ht="15.6" x14ac:dyDescent="0.3">
      <c r="A8" s="10">
        <v>7</v>
      </c>
      <c r="B8" s="12" t="s">
        <v>89</v>
      </c>
      <c r="C8" s="13"/>
      <c r="D8" s="13" t="s">
        <v>3</v>
      </c>
      <c r="E8" s="13">
        <v>52</v>
      </c>
      <c r="F8" s="11">
        <v>5</v>
      </c>
      <c r="G8" s="13">
        <v>94</v>
      </c>
      <c r="H8" s="11">
        <v>4</v>
      </c>
      <c r="I8" s="13">
        <v>38</v>
      </c>
      <c r="J8" s="11">
        <v>7</v>
      </c>
      <c r="K8" s="13">
        <v>4.6500000000000004</v>
      </c>
      <c r="L8" s="11">
        <v>7</v>
      </c>
      <c r="M8" s="13" t="s">
        <v>178</v>
      </c>
      <c r="N8" s="11">
        <v>3</v>
      </c>
      <c r="O8" s="11">
        <f t="shared" si="0"/>
        <v>26</v>
      </c>
      <c r="P8" s="30">
        <v>6</v>
      </c>
    </row>
    <row r="9" spans="1:16" ht="15.6" x14ac:dyDescent="0.3">
      <c r="A9" s="10">
        <v>8</v>
      </c>
      <c r="B9" s="12" t="s">
        <v>86</v>
      </c>
      <c r="C9" s="13"/>
      <c r="D9" s="13" t="s">
        <v>6</v>
      </c>
      <c r="E9" s="13">
        <v>65</v>
      </c>
      <c r="F9" s="11">
        <v>3</v>
      </c>
      <c r="G9" s="13">
        <v>68</v>
      </c>
      <c r="H9" s="11">
        <v>6</v>
      </c>
      <c r="I9" s="13">
        <v>38</v>
      </c>
      <c r="J9" s="11">
        <v>7</v>
      </c>
      <c r="K9" s="13">
        <v>4.62</v>
      </c>
      <c r="L9" s="11">
        <v>6</v>
      </c>
      <c r="M9" s="13" t="s">
        <v>175</v>
      </c>
      <c r="N9" s="11">
        <v>6</v>
      </c>
      <c r="O9" s="11">
        <f t="shared" si="0"/>
        <v>28</v>
      </c>
      <c r="P9" s="30">
        <v>7</v>
      </c>
    </row>
    <row r="10" spans="1:16" ht="15.6" x14ac:dyDescent="0.3">
      <c r="A10" s="10">
        <v>9</v>
      </c>
      <c r="B10" s="15" t="s">
        <v>92</v>
      </c>
      <c r="C10" s="13">
        <v>2011</v>
      </c>
      <c r="D10" s="13" t="s">
        <v>10</v>
      </c>
      <c r="E10" s="13">
        <v>28</v>
      </c>
      <c r="F10" s="11">
        <v>7</v>
      </c>
      <c r="G10" s="13">
        <v>36</v>
      </c>
      <c r="H10" s="11">
        <v>7</v>
      </c>
      <c r="I10" s="13">
        <v>28</v>
      </c>
      <c r="J10" s="11">
        <v>8</v>
      </c>
      <c r="K10" s="13">
        <v>5.79</v>
      </c>
      <c r="L10" s="11">
        <v>9</v>
      </c>
      <c r="M10" s="13" t="s">
        <v>181</v>
      </c>
      <c r="N10" s="11">
        <v>9</v>
      </c>
      <c r="O10" s="11">
        <f t="shared" si="0"/>
        <v>40</v>
      </c>
      <c r="P10" s="30">
        <v>8</v>
      </c>
    </row>
    <row r="11" spans="1:16" ht="15.6" x14ac:dyDescent="0.3">
      <c r="B11" s="24"/>
      <c r="D11" s="29"/>
    </row>
  </sheetData>
  <sortState xmlns:xlrd2="http://schemas.microsoft.com/office/spreadsheetml/2017/richdata2" ref="B2:P10">
    <sortCondition ref="O2:O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13</vt:i4>
      </vt:variant>
    </vt:vector>
  </HeadingPairs>
  <TitlesOfParts>
    <vt:vector size="13" baseType="lpstr">
      <vt:lpstr>Mehed</vt:lpstr>
      <vt:lpstr>Poisid A</vt:lpstr>
      <vt:lpstr>Poisid B</vt:lpstr>
      <vt:lpstr>Poisid C</vt:lpstr>
      <vt:lpstr>Poisid D</vt:lpstr>
      <vt:lpstr>Poisid E</vt:lpstr>
      <vt:lpstr>Naised</vt:lpstr>
      <vt:lpstr>Tüdrukud A</vt:lpstr>
      <vt:lpstr>Tüdrukud B</vt:lpstr>
      <vt:lpstr>Tüdrukud C</vt:lpstr>
      <vt:lpstr>Tüdrukud D</vt:lpstr>
      <vt:lpstr>Tüdrukud E</vt:lpstr>
      <vt:lpstr>Võitjad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Uko Kõrge</cp:lastModifiedBy>
  <cp:lastPrinted>2025-12-13T14:48:51Z</cp:lastPrinted>
  <dcterms:created xsi:type="dcterms:W3CDTF">2025-12-13T09:52:27Z</dcterms:created>
  <dcterms:modified xsi:type="dcterms:W3CDTF">2025-12-14T21:10:47Z</dcterms:modified>
</cp:coreProperties>
</file>